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3101" sheetId="1" r:id="rId1"/>
    <sheet name="2801" sheetId="2" r:id="rId2"/>
    <sheet name="2701" sheetId="3" r:id="rId3"/>
    <sheet name="2601" sheetId="4" r:id="rId4"/>
    <sheet name="2501" sheetId="5" r:id="rId5"/>
    <sheet name="2401" sheetId="6" r:id="rId6"/>
    <sheet name="2101" sheetId="7" r:id="rId7"/>
    <sheet name="2001" sheetId="8" r:id="rId8"/>
    <sheet name="1901" sheetId="9" r:id="rId9"/>
    <sheet name="1801" sheetId="10" r:id="rId10"/>
    <sheet name="1701" sheetId="11" r:id="rId11"/>
    <sheet name="1401" sheetId="12" r:id="rId12"/>
    <sheet name="1301" sheetId="13" r:id="rId13"/>
    <sheet name="1201" sheetId="14" r:id="rId14"/>
    <sheet name="1101" sheetId="15" r:id="rId15"/>
    <sheet name="1001" sheetId="16" r:id="rId16"/>
    <sheet name="0601" sheetId="17" r:id="rId17"/>
    <sheet name="0501" sheetId="18" r:id="rId18"/>
  </sheets>
  <definedNames/>
  <calcPr fullCalcOnLoad="1"/>
</workbook>
</file>

<file path=xl/sharedStrings.xml><?xml version="1.0" encoding="utf-8"?>
<sst xmlns="http://schemas.openxmlformats.org/spreadsheetml/2006/main" count="202" uniqueCount="63">
  <si>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</si>
  <si>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</si>
  <si>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</si>
  <si>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</si>
  <si>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</si>
  <si>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</si>
  <si>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</si>
  <si>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05a</t>
  </si>
  <si>
    <t>06j</t>
  </si>
  <si>
    <t>06i</t>
  </si>
  <si>
    <t>invalidi</t>
  </si>
  <si>
    <t>juboilarne</t>
  </si>
  <si>
    <t>plate stomatologija</t>
  </si>
  <si>
    <t>plate pzz</t>
  </si>
  <si>
    <t>06a</t>
  </si>
  <si>
    <t>SPECIFIKACIJA IZVRŠENIH PLAĆANJA PO DOBAVLJAČIMA NA DAN 05.01.2022.</t>
  </si>
  <si>
    <t>SPECIFIKACIJA IZVRŠENIH PLAĆANJA PO DOBAVLJAČIMA NA DAN 04.01.2022.</t>
  </si>
  <si>
    <t>06e</t>
  </si>
  <si>
    <t>materijalni troskovi</t>
  </si>
  <si>
    <t>srbija vode</t>
  </si>
  <si>
    <t>zare sis</t>
  </si>
  <si>
    <t>ministarstvo finansija</t>
  </si>
  <si>
    <t>SPECIFIKACIJA IZVRŠENIH PLAĆANJA PO DOBAVLJAČIMA NA DAN 06.01.2022.</t>
  </si>
  <si>
    <t>SPECIFIKACIJA IZVRŠENIH PLAĆANJA PO DOBAVLJAČIMA NA DAN 11.01.2022.</t>
  </si>
  <si>
    <t>SPECIFIKACIJA IZVRŠENIH PLAĆANJA PO DOBAVLJAČIMA NA DAN 12.01.2022.</t>
  </si>
  <si>
    <t>jkp majdanpek</t>
  </si>
  <si>
    <t>opšta bolnica majdanpek</t>
  </si>
  <si>
    <t>06c</t>
  </si>
  <si>
    <t>energenti</t>
  </si>
  <si>
    <t>06x</t>
  </si>
  <si>
    <t>06y</t>
  </si>
  <si>
    <t>nagrade neugovorenim radnicima</t>
  </si>
  <si>
    <t>nagrade ugovorenim radnicima</t>
  </si>
  <si>
    <t>materijalni</t>
  </si>
  <si>
    <t>SPECIFIKACIJA IZVRŠENIH PLAĆANJA PO DOBAVLJAČIMA NA DAN 13.01.2022.</t>
  </si>
  <si>
    <t>telekom</t>
  </si>
  <si>
    <t>SPECIFIKACIJA IZVRŠENIH PLAĆANJA PO DOBAVLJAČIMA NA DAN 14.01.2022.</t>
  </si>
  <si>
    <t>novcana pomoc</t>
  </si>
  <si>
    <t>06</t>
  </si>
  <si>
    <t>plata stomatologija</t>
  </si>
  <si>
    <t>plata pzz</t>
  </si>
  <si>
    <t>SPECIFIKACIJA IZVRŠENIH PLAĆANJA PO DOBAVLJAČIMA NA DAN 18.01.2022.</t>
  </si>
  <si>
    <t>nis</t>
  </si>
  <si>
    <t>jp vodovod</t>
  </si>
  <si>
    <t>ptt</t>
  </si>
  <si>
    <t>telenor</t>
  </si>
  <si>
    <t>bittotal</t>
  </si>
  <si>
    <t>ana str</t>
  </si>
  <si>
    <t>064</t>
  </si>
  <si>
    <t>promedia</t>
  </si>
  <si>
    <t>sanitetski</t>
  </si>
  <si>
    <t>SPECIFIKACIJA IZVRŠENIH PLAĆANJA PO DOBAVLJAČIMA NA DAN 19.01.2022.</t>
  </si>
  <si>
    <t>dnevnice</t>
  </si>
  <si>
    <t>SPECIFIKACIJA IZVRŠENIH PLAĆANJA PO DOBAVLJAČIMA NA DAN 21.01.2022.</t>
  </si>
  <si>
    <t>SPECIFIKACIJA IZVRŠENIH PLAĆANJA PO DOBAVLJAČIMA NA DAN 20.01.2022.</t>
  </si>
  <si>
    <t>SPECIFIKACIJA IZVRŠENIH PLAĆANJA PO DOBAVLJAČIMA NA DAN 24.01.2022.</t>
  </si>
  <si>
    <t>SPECIFIKACIJA IZVRŠENIH PLAĆANJA PO DOBAVLJAČIMA NA DAN 25.01.2022.</t>
  </si>
  <si>
    <t>SPECIFIKACIJA IZVRŠENIH PLAĆANJA PO DOBAVLJAČIMA NA DAN 26.01.2022.</t>
  </si>
  <si>
    <t>SPECIFIKACIJA IZVRŠENIH PLAĆANJA PO DOBAVLJAČIMA NA DAN 27.01.2022.</t>
  </si>
  <si>
    <t>SPECIFIKACIJA IZVRŠENIH PLAĆANJA PO DOBAVLJAČIMA NA DAN 28.01.2022.</t>
  </si>
  <si>
    <t>sanitetsko potrosni</t>
  </si>
  <si>
    <t xml:space="preserve">medinic </t>
  </si>
  <si>
    <t>plata lokalna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</si>
</sst>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3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6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72100.96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3400</v>
      </c>
    </row>
    <row r="6" ht="19.5" customHeight="1">
      <c r="A6" s="3" t="s">
        <v>4</v>
      </c>
    </row>
    <row r="7" spans="1:6" ht="42" customHeight="1">
      <c r="A7" s="47" t="s">
        <v>59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75500.96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664879.33</v>
      </c>
    </row>
    <row r="4" spans="1:4" ht="19.5" customHeight="1">
      <c r="A4" s="3" t="s">
        <v>2</v>
      </c>
      <c r="D4" s="5">
        <f>6067629.69+377851.52</f>
        <v>6445481.210000001</v>
      </c>
    </row>
    <row r="5" spans="1:4" ht="19.5" customHeight="1">
      <c r="A5" s="3" t="s">
        <v>3</v>
      </c>
      <c r="D5" s="5">
        <v>950</v>
      </c>
    </row>
    <row r="6" ht="19.5" customHeight="1">
      <c r="A6" s="3" t="s">
        <v>4</v>
      </c>
    </row>
    <row r="7" spans="1:6" ht="42" customHeight="1">
      <c r="A7" s="47" t="s">
        <v>36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40</v>
      </c>
      <c r="D8" s="10">
        <v>6067629.69</v>
      </c>
      <c r="E8" s="2"/>
      <c r="F8" s="11">
        <v>1</v>
      </c>
      <c r="I8" s="2"/>
    </row>
    <row r="9" spans="1:9" s="1" customFormat="1" ht="19.5" customHeight="1">
      <c r="A9" s="9" t="s">
        <v>7</v>
      </c>
      <c r="B9" s="8"/>
      <c r="C9" s="8" t="s">
        <v>39</v>
      </c>
      <c r="D9" s="10">
        <v>377851.52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</f>
        <v>6445481.210000001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665829.3300000001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3" sqref="C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664229.33</v>
      </c>
    </row>
    <row r="4" spans="1:4" ht="19.5" customHeight="1">
      <c r="A4" s="3" t="s">
        <v>2</v>
      </c>
      <c r="D4" s="5">
        <v>1619047.36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36</v>
      </c>
      <c r="B7" s="47"/>
      <c r="C7" s="47"/>
      <c r="D7" s="47"/>
      <c r="F7" s="6"/>
    </row>
    <row r="8" spans="1:9" s="1" customFormat="1" ht="19.5" customHeight="1">
      <c r="A8" s="7" t="s">
        <v>38</v>
      </c>
      <c r="B8" s="8"/>
      <c r="C8" s="9" t="s">
        <v>37</v>
      </c>
      <c r="D8" s="10">
        <v>1619047.36</v>
      </c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1619047.36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664879.3299999998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792796.11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34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</f>
        <v>129166.78000000001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35</v>
      </c>
      <c r="D9" s="13">
        <f>43514.74+406.76+65245.26+20000.02</f>
        <v>129166.78000000001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129166.78000000001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664229.33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A8" sqref="A8:D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791946.11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47" t="s">
        <v>24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792796.11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14" sqref="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1207802.38</v>
      </c>
    </row>
    <row r="4" spans="1:4" ht="19.5" customHeight="1">
      <c r="A4" s="3" t="s">
        <v>2</v>
      </c>
      <c r="D4" s="5">
        <f>168311.49+724794.33</f>
        <v>893105.82</v>
      </c>
    </row>
    <row r="5" spans="1:4" ht="19.5" customHeight="1">
      <c r="A5" s="3" t="s">
        <v>3</v>
      </c>
      <c r="D5" s="5">
        <v>9300</v>
      </c>
    </row>
    <row r="6" ht="19.5" customHeight="1">
      <c r="A6" s="3" t="s">
        <v>4</v>
      </c>
    </row>
    <row r="7" spans="1:6" ht="42" customHeight="1">
      <c r="A7" s="47" t="s">
        <v>23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f>+D9+D10</f>
        <v>417148.17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25</v>
      </c>
      <c r="D9" s="13">
        <v>382978.44</v>
      </c>
      <c r="E9" s="2"/>
      <c r="F9" s="11"/>
      <c r="I9" s="2"/>
    </row>
    <row r="10" spans="1:9" s="1" customFormat="1" ht="19.5" customHeight="1">
      <c r="A10" s="9"/>
      <c r="B10" s="8"/>
      <c r="C10" s="12" t="s">
        <v>26</v>
      </c>
      <c r="D10" s="13">
        <v>34169.73</v>
      </c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9" t="s">
        <v>30</v>
      </c>
      <c r="B12" s="8"/>
      <c r="C12" s="8" t="s">
        <v>31</v>
      </c>
      <c r="D12" s="40">
        <v>168311.49</v>
      </c>
      <c r="E12" s="2"/>
      <c r="F12" s="11"/>
      <c r="I12" s="2"/>
    </row>
    <row r="13" spans="1:9" s="1" customFormat="1" ht="19.5" customHeight="1">
      <c r="A13" s="9" t="s">
        <v>29</v>
      </c>
      <c r="B13" s="8"/>
      <c r="C13" s="8" t="s">
        <v>32</v>
      </c>
      <c r="D13" s="1">
        <v>724794.43</v>
      </c>
      <c r="E13" s="2"/>
      <c r="F13" s="11"/>
      <c r="I13" s="2"/>
    </row>
    <row r="14" spans="1:9" s="1" customFormat="1" ht="18.75" customHeight="1">
      <c r="A14" s="9" t="s">
        <v>17</v>
      </c>
      <c r="B14" s="8"/>
      <c r="C14" s="8" t="s">
        <v>33</v>
      </c>
      <c r="D14" s="40">
        <f>+D15</f>
        <v>8008</v>
      </c>
      <c r="E14" s="2"/>
      <c r="F14" s="11"/>
      <c r="I14" s="2"/>
    </row>
    <row r="15" spans="1:9" s="20" customFormat="1" ht="19.5" customHeight="1">
      <c r="A15" s="14"/>
      <c r="B15" s="12"/>
      <c r="C15" s="16" t="s">
        <v>21</v>
      </c>
      <c r="D15" s="17">
        <v>8008</v>
      </c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+D8+D12+D13+D14</f>
        <v>1318262.0899999999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791946.1099999999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36015.55</v>
      </c>
    </row>
    <row r="4" spans="1:4" ht="19.5" customHeight="1">
      <c r="A4" s="3" t="s">
        <v>2</v>
      </c>
      <c r="D4" s="5">
        <f>417148.17+722458.32+23958.35</f>
        <v>1163564.84</v>
      </c>
    </row>
    <row r="5" spans="1:4" ht="19.5" customHeight="1">
      <c r="A5" s="3" t="s">
        <v>3</v>
      </c>
      <c r="D5" s="5">
        <f>9300+800</f>
        <v>10100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+D9+D10+D11</f>
        <v>1878.01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19</v>
      </c>
      <c r="D9" s="13">
        <v>153.01</v>
      </c>
      <c r="E9" s="2"/>
      <c r="F9" s="11"/>
      <c r="I9" s="2"/>
    </row>
    <row r="10" spans="1:9" s="1" customFormat="1" ht="19.5" customHeight="1">
      <c r="A10" s="9"/>
      <c r="B10" s="8"/>
      <c r="C10" s="12" t="s">
        <v>20</v>
      </c>
      <c r="D10" s="13">
        <v>1600</v>
      </c>
      <c r="E10" s="2"/>
      <c r="F10" s="11"/>
      <c r="I10" s="2"/>
    </row>
    <row r="11" spans="1:9" s="1" customFormat="1" ht="19.5" customHeight="1">
      <c r="A11" s="9"/>
      <c r="B11" s="8"/>
      <c r="C11" s="12" t="s">
        <v>21</v>
      </c>
      <c r="D11" s="13">
        <f>115+10</f>
        <v>125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1878.01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1207802.3800000001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35365.55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22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36015.55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H25" sqref="H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34865.55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35365.55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E25" sqref="E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171164.53</v>
      </c>
    </row>
    <row r="4" spans="1:4" ht="19.5" customHeight="1">
      <c r="A4" s="3" t="s">
        <v>2</v>
      </c>
      <c r="D4" s="5">
        <f>48227+377112.72+6726799.12</f>
        <v>7152138.84</v>
      </c>
    </row>
    <row r="5" spans="1:4" ht="19.5" customHeight="1">
      <c r="A5" s="3" t="s">
        <v>3</v>
      </c>
      <c r="D5" s="5">
        <v>400</v>
      </c>
    </row>
    <row r="6" spans="1:4" ht="19.5" customHeight="1">
      <c r="A6" s="3" t="s">
        <v>4</v>
      </c>
      <c r="D6" s="5">
        <f>20833.38+58216.96</f>
        <v>79050.34</v>
      </c>
    </row>
    <row r="7" spans="1:6" ht="42" customHeight="1">
      <c r="A7" s="47" t="s">
        <v>16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13</v>
      </c>
      <c r="D8" s="10">
        <f>6726799.12+58216.96</f>
        <v>6785016.08</v>
      </c>
      <c r="E8" s="2"/>
      <c r="F8" s="11">
        <v>1</v>
      </c>
      <c r="I8" s="2"/>
    </row>
    <row r="9" spans="1:9" s="1" customFormat="1" ht="19.5" customHeight="1">
      <c r="A9" s="9" t="s">
        <v>7</v>
      </c>
      <c r="B9" s="8"/>
      <c r="C9" s="8" t="s">
        <v>12</v>
      </c>
      <c r="D9" s="10">
        <f>377112.72+20833.38</f>
        <v>397946.1</v>
      </c>
      <c r="E9" s="2"/>
      <c r="F9" s="11"/>
      <c r="I9" s="2"/>
    </row>
    <row r="10" spans="1:9" s="1" customFormat="1" ht="19.5" customHeight="1">
      <c r="A10" s="9" t="s">
        <v>8</v>
      </c>
      <c r="B10" s="8"/>
      <c r="C10" s="8" t="s">
        <v>11</v>
      </c>
      <c r="D10" s="10">
        <v>48227.98</v>
      </c>
      <c r="E10" s="2"/>
      <c r="F10" s="11"/>
      <c r="I10" s="2"/>
    </row>
    <row r="11" spans="1:9" s="1" customFormat="1" ht="19.5" customHeight="1">
      <c r="A11" s="9" t="s">
        <v>9</v>
      </c>
      <c r="B11" s="8"/>
      <c r="C11" s="8" t="s">
        <v>10</v>
      </c>
      <c r="D11" s="10">
        <v>136698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7367888.16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34865.549999999814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5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80850.96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58</v>
      </c>
      <c r="B7" s="47"/>
      <c r="C7" s="47"/>
      <c r="D7" s="47"/>
      <c r="F7" s="6"/>
    </row>
    <row r="8" spans="1:9" s="1" customFormat="1" ht="19.5" customHeight="1">
      <c r="A8" s="7" t="s">
        <v>48</v>
      </c>
      <c r="B8" s="8"/>
      <c r="C8" s="9" t="s">
        <v>60</v>
      </c>
      <c r="D8" s="10">
        <f>+D9</f>
        <v>9350</v>
      </c>
      <c r="E8" s="2"/>
      <c r="F8" s="11">
        <v>1</v>
      </c>
      <c r="I8" s="2"/>
    </row>
    <row r="9" spans="1:6" ht="19.5" customHeight="1">
      <c r="A9" s="14"/>
      <c r="B9" s="12"/>
      <c r="C9" s="12" t="s">
        <v>61</v>
      </c>
      <c r="D9" s="13">
        <v>9350</v>
      </c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9350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72100.96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4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79750.96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47" t="s">
        <v>57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80850.96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76450.96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3300</v>
      </c>
    </row>
    <row r="6" spans="1:4" ht="19.5" customHeight="1">
      <c r="A6" s="3" t="s">
        <v>4</v>
      </c>
      <c r="D6" s="5">
        <v>2494053.88</v>
      </c>
    </row>
    <row r="7" spans="1:6" ht="42" customHeight="1">
      <c r="A7" s="47" t="s">
        <v>56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62</v>
      </c>
      <c r="D8" s="10">
        <v>2494053.88</v>
      </c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2494053.88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79750.95999999996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D5" sqref="D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75450.96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7" t="s">
        <v>55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76450.96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388280.01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7" t="s">
        <v>53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+D9+D10</f>
        <v>13579.050000000001</v>
      </c>
      <c r="E8" s="2"/>
      <c r="F8" s="11">
        <v>1</v>
      </c>
      <c r="I8" s="2"/>
    </row>
    <row r="9" spans="1:6" ht="19.5" customHeight="1">
      <c r="A9" s="14"/>
      <c r="B9" s="12"/>
      <c r="C9" s="12" t="s">
        <v>52</v>
      </c>
      <c r="D9" s="13">
        <v>3600</v>
      </c>
      <c r="E9" s="5"/>
      <c r="F9" s="6"/>
    </row>
    <row r="10" spans="1:6" ht="19.5" customHeight="1">
      <c r="A10" s="14"/>
      <c r="B10" s="12"/>
      <c r="C10" s="12" t="s">
        <v>21</v>
      </c>
      <c r="D10" s="13">
        <f>9640.03+116.02+223</f>
        <v>9979.050000000001</v>
      </c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13579.050000000001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375450.96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427831.68</v>
      </c>
    </row>
    <row r="4" spans="1:4" ht="19.5" customHeight="1">
      <c r="A4" s="3" t="s">
        <v>2</v>
      </c>
      <c r="D4" s="5">
        <v>23958.33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47" t="s">
        <v>54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</f>
        <v>66010</v>
      </c>
      <c r="E8" s="2"/>
      <c r="F8" s="11">
        <v>1</v>
      </c>
      <c r="I8" s="2"/>
    </row>
    <row r="9" spans="1:6" ht="19.5" customHeight="1">
      <c r="A9" s="14"/>
      <c r="B9" s="12"/>
      <c r="C9" s="12" t="s">
        <v>52</v>
      </c>
      <c r="D9" s="13">
        <v>66010</v>
      </c>
      <c r="E9" s="5"/>
      <c r="F9" s="6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66010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388280.01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G17" sqref="G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427231.68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51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427831.68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665829.32</v>
      </c>
    </row>
    <row r="4" spans="1:4" ht="19.5" customHeight="1">
      <c r="A4" s="3" t="s">
        <v>2</v>
      </c>
      <c r="D4" s="5">
        <v>850018.85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7" t="s">
        <v>41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f>+D9</f>
        <v>827260.78</v>
      </c>
      <c r="E8" s="2"/>
      <c r="F8" s="11">
        <v>1</v>
      </c>
      <c r="I8" s="2"/>
    </row>
    <row r="9" spans="1:6" ht="19.5" customHeight="1">
      <c r="A9" s="14"/>
      <c r="B9" s="12"/>
      <c r="C9" s="12" t="s">
        <v>42</v>
      </c>
      <c r="D9" s="13">
        <f>347940.21+479320.57</f>
        <v>827260.78</v>
      </c>
      <c r="E9" s="5"/>
      <c r="F9" s="6"/>
    </row>
    <row r="10" spans="1:9" s="1" customFormat="1" ht="19.5" customHeight="1">
      <c r="A10" s="9" t="s">
        <v>17</v>
      </c>
      <c r="B10" s="8"/>
      <c r="C10" s="8" t="s">
        <v>18</v>
      </c>
      <c r="D10" s="10">
        <f>+D11+D12+D13+D14+D15</f>
        <v>249827.71</v>
      </c>
      <c r="E10" s="2"/>
      <c r="F10" s="11"/>
      <c r="I10" s="2"/>
    </row>
    <row r="11" spans="1:9" s="1" customFormat="1" ht="19.5" customHeight="1">
      <c r="A11" s="9"/>
      <c r="B11" s="8"/>
      <c r="C11" s="12" t="s">
        <v>43</v>
      </c>
      <c r="D11" s="13">
        <f>4599.21+41539.3+377.64+41850.27+2083.62</f>
        <v>90450.04</v>
      </c>
      <c r="E11" s="2"/>
      <c r="F11" s="11"/>
      <c r="I11" s="2"/>
    </row>
    <row r="12" spans="1:9" s="1" customFormat="1" ht="19.5" customHeight="1">
      <c r="A12" s="14"/>
      <c r="B12" s="12"/>
      <c r="C12" s="12" t="s">
        <v>44</v>
      </c>
      <c r="D12" s="15">
        <f>15800+1596</f>
        <v>17396</v>
      </c>
      <c r="E12" s="2"/>
      <c r="F12" s="11"/>
      <c r="I12" s="2"/>
    </row>
    <row r="13" spans="1:9" s="1" customFormat="1" ht="19.5" customHeight="1">
      <c r="A13" s="14"/>
      <c r="B13" s="12"/>
      <c r="C13" s="12" t="s">
        <v>45</v>
      </c>
      <c r="D13" s="15">
        <v>40141.67</v>
      </c>
      <c r="E13" s="2"/>
      <c r="F13" s="11"/>
      <c r="I13" s="2"/>
    </row>
    <row r="14" spans="1:9" s="1" customFormat="1" ht="18.75" customHeight="1">
      <c r="A14" s="14"/>
      <c r="B14" s="12"/>
      <c r="C14" s="12" t="s">
        <v>46</v>
      </c>
      <c r="D14" s="15">
        <v>99600</v>
      </c>
      <c r="E14" s="2"/>
      <c r="F14" s="11"/>
      <c r="I14" s="2"/>
    </row>
    <row r="15" spans="1:9" s="20" customFormat="1" ht="19.5" customHeight="1">
      <c r="A15" s="14"/>
      <c r="B15" s="12"/>
      <c r="C15" s="16" t="s">
        <v>47</v>
      </c>
      <c r="D15" s="17">
        <v>2240</v>
      </c>
      <c r="E15" s="18"/>
      <c r="F15" s="19"/>
      <c r="I15" s="18"/>
    </row>
    <row r="16" spans="1:9" s="20" customFormat="1" ht="19.5" customHeight="1">
      <c r="A16" s="9" t="s">
        <v>48</v>
      </c>
      <c r="B16" s="8"/>
      <c r="C16" s="8" t="s">
        <v>50</v>
      </c>
      <c r="D16" s="10">
        <f>+D17</f>
        <v>12528</v>
      </c>
      <c r="E16" s="18"/>
      <c r="F16" s="18"/>
      <c r="I16" s="18"/>
    </row>
    <row r="17" spans="1:9" s="20" customFormat="1" ht="19.5" customHeight="1">
      <c r="A17" s="14"/>
      <c r="B17" s="12"/>
      <c r="C17" s="16" t="s">
        <v>49</v>
      </c>
      <c r="D17" s="21">
        <f>11100+1428</f>
        <v>12528</v>
      </c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1089616.49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427231.67999999993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2022-01-06T08:02:53Z</dcterms:created>
  <dcterms:modified xsi:type="dcterms:W3CDTF">2022-02-07T07:39:32Z</dcterms:modified>
  <cp:category/>
  <cp:version/>
  <cp:contentType/>
  <cp:contentStatus/>
</cp:coreProperties>
</file>