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4240" windowHeight="12240" activeTab="0"/>
  </bookViews>
  <sheets>
    <sheet name="1701" sheetId="1" r:id="rId1"/>
    <sheet name="1401" sheetId="2" r:id="rId2"/>
    <sheet name="1301" sheetId="3" r:id="rId3"/>
    <sheet name="1201" sheetId="4" r:id="rId4"/>
    <sheet name="1101" sheetId="5" r:id="rId5"/>
    <sheet name="1001" sheetId="6" r:id="rId6"/>
    <sheet name="0601" sheetId="7" r:id="rId7"/>
    <sheet name="0501" sheetId="8" r:id="rId8"/>
  </sheets>
  <definedNames/>
  <calcPr fullCalcOnLoad="1"/>
</workbook>
</file>

<file path=xl/sharedStrings.xml><?xml version="1.0" encoding="utf-8"?>
<sst xmlns="http://schemas.openxmlformats.org/spreadsheetml/2006/main" count="93" uniqueCount="39">
  <si>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</si>
  <si>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</si>
  <si>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</si>
  <si>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</si>
  <si>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</si>
  <si>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</si>
  <si>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</si>
  <si>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05a</t>
  </si>
  <si>
    <t>06j</t>
  </si>
  <si>
    <t>06i</t>
  </si>
  <si>
    <t>invalidi</t>
  </si>
  <si>
    <t>juboilarne</t>
  </si>
  <si>
    <t>plate stomatologija</t>
  </si>
  <si>
    <t>plate pzz</t>
  </si>
  <si>
    <t>06a</t>
  </si>
  <si>
    <t>SPECIFIKACIJA IZVRŠENIH PLAĆANJA PO DOBAVLJAČIMA NA DAN 05.01.2022.</t>
  </si>
  <si>
    <t>SPECIFIKACIJA IZVRŠENIH PLAĆANJA PO DOBAVLJAČIMA NA DAN 04.01.2022.</t>
  </si>
  <si>
    <t>06e</t>
  </si>
  <si>
    <t>materijalni troskovi</t>
  </si>
  <si>
    <t>srbija vode</t>
  </si>
  <si>
    <t>zare sis</t>
  </si>
  <si>
    <t>ministarstvo finansija</t>
  </si>
  <si>
    <t>SPECIFIKACIJA IZVRŠENIH PLAĆANJA PO DOBAVLJAČIMA NA DAN 06.01.2022.</t>
  </si>
  <si>
    <t>SPECIFIKACIJA IZVRŠENIH PLAĆANJA PO DOBAVLJAČIMA NA DAN 11.01.2022.</t>
  </si>
  <si>
    <t>SPECIFIKACIJA IZVRŠENIH PLAĆANJA PO DOBAVLJAČIMA NA DAN 12.01.2022.</t>
  </si>
  <si>
    <t>jkp majdanpek</t>
  </si>
  <si>
    <t>opšta bolnica majdanpek</t>
  </si>
  <si>
    <t>06c</t>
  </si>
  <si>
    <t>energenti</t>
  </si>
  <si>
    <t>06x</t>
  </si>
  <si>
    <t>06y</t>
  </si>
  <si>
    <t>nagrade neugovorenim radnicima</t>
  </si>
  <si>
    <t>nagrade ugovorenim radnicima</t>
  </si>
  <si>
    <t>materijalni</t>
  </si>
  <si>
    <t>SPECIFIKACIJA IZVRŠENIH PLAĆANJA PO DOBAVLJAČIMA NA DAN 13.01.2022.</t>
  </si>
  <si>
    <t>telekom</t>
  </si>
  <si>
    <t>SPECIFIKACIJA IZVRŠENIH PLAĆANJA PO DOBAVLJAČIMA NA DAN 14.01.2022.</t>
  </si>
  <si>
    <t>novcana pomoc</t>
  </si>
  <si>
    <t>06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</si>
</sst>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3" fillId="0" borderId="13" xfId="0" applyFont="1" applyBorder="1" applyAlignment="1">
      <alignment wrapText="1"/>
    </xf>
    <xf numFmtId="4" fontId="43" fillId="0" borderId="14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43" fillId="0" borderId="15" xfId="0" applyNumberFormat="1" applyFont="1" applyBorder="1" applyAlignment="1">
      <alignment horizontal="right" wrapText="1"/>
    </xf>
    <xf numFmtId="4" fontId="43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" fontId="44" fillId="0" borderId="13" xfId="0" applyNumberFormat="1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9" sqref="A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664229.33</v>
      </c>
    </row>
    <row r="4" spans="1:4" ht="19.5" customHeight="1">
      <c r="A4" s="3" t="s">
        <v>2</v>
      </c>
      <c r="D4" s="5">
        <v>1619047.36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36</v>
      </c>
      <c r="B7" s="47"/>
      <c r="C7" s="47"/>
      <c r="D7" s="47"/>
      <c r="F7" s="6"/>
    </row>
    <row r="8" spans="1:9" s="1" customFormat="1" ht="19.5" customHeight="1">
      <c r="A8" s="7" t="s">
        <v>38</v>
      </c>
      <c r="B8" s="8"/>
      <c r="C8" s="9" t="s">
        <v>37</v>
      </c>
      <c r="D8" s="10">
        <v>1619047.36</v>
      </c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1619047.36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664879.3299999998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792796.11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600</v>
      </c>
    </row>
    <row r="6" ht="19.5" customHeight="1">
      <c r="A6" s="3" t="s">
        <v>4</v>
      </c>
    </row>
    <row r="7" spans="1:6" ht="42" customHeight="1">
      <c r="A7" s="47" t="s">
        <v>34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</f>
        <v>129166.78000000001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35</v>
      </c>
      <c r="D9" s="13">
        <f>43514.74+406.76+65245.26+20000.02</f>
        <v>129166.78000000001</v>
      </c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129166.78000000001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664229.33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A8" sqref="A8:D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791946.11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850</v>
      </c>
    </row>
    <row r="6" ht="19.5" customHeight="1">
      <c r="A6" s="3" t="s">
        <v>4</v>
      </c>
    </row>
    <row r="7" spans="1:6" ht="42" customHeight="1">
      <c r="A7" s="47" t="s">
        <v>24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12"/>
      <c r="D9" s="13"/>
      <c r="E9" s="2"/>
      <c r="F9" s="11"/>
      <c r="I9" s="2"/>
    </row>
    <row r="10" spans="1:9" s="1" customFormat="1" ht="19.5" customHeight="1">
      <c r="A10" s="9"/>
      <c r="B10" s="8"/>
      <c r="C10" s="12"/>
      <c r="D10" s="13"/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792796.11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14" sqref="D1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1207802.38</v>
      </c>
    </row>
    <row r="4" spans="1:4" ht="19.5" customHeight="1">
      <c r="A4" s="3" t="s">
        <v>2</v>
      </c>
      <c r="D4" s="5">
        <f>168311.49+724794.33</f>
        <v>893105.82</v>
      </c>
    </row>
    <row r="5" spans="1:4" ht="19.5" customHeight="1">
      <c r="A5" s="3" t="s">
        <v>3</v>
      </c>
      <c r="D5" s="5">
        <v>9300</v>
      </c>
    </row>
    <row r="6" ht="19.5" customHeight="1">
      <c r="A6" s="3" t="s">
        <v>4</v>
      </c>
    </row>
    <row r="7" spans="1:6" ht="42" customHeight="1">
      <c r="A7" s="47" t="s">
        <v>23</v>
      </c>
      <c r="B7" s="47"/>
      <c r="C7" s="47"/>
      <c r="D7" s="47"/>
      <c r="F7" s="6"/>
    </row>
    <row r="8" spans="1:9" s="1" customFormat="1" ht="19.5" customHeight="1">
      <c r="A8" s="7" t="s">
        <v>27</v>
      </c>
      <c r="B8" s="8"/>
      <c r="C8" s="9" t="s">
        <v>28</v>
      </c>
      <c r="D8" s="10">
        <f>+D9+D10</f>
        <v>417148.17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25</v>
      </c>
      <c r="D9" s="13">
        <v>382978.44</v>
      </c>
      <c r="E9" s="2"/>
      <c r="F9" s="11"/>
      <c r="I9" s="2"/>
    </row>
    <row r="10" spans="1:9" s="1" customFormat="1" ht="19.5" customHeight="1">
      <c r="A10" s="9"/>
      <c r="B10" s="8"/>
      <c r="C10" s="12" t="s">
        <v>26</v>
      </c>
      <c r="D10" s="13">
        <v>34169.73</v>
      </c>
      <c r="E10" s="2"/>
      <c r="F10" s="11"/>
      <c r="I10" s="2"/>
    </row>
    <row r="11" spans="1:9" s="1" customFormat="1" ht="19.5" customHeight="1">
      <c r="A11" s="9"/>
      <c r="B11" s="8"/>
      <c r="C11" s="12"/>
      <c r="D11" s="13"/>
      <c r="E11" s="2"/>
      <c r="F11" s="11"/>
      <c r="I11" s="2"/>
    </row>
    <row r="12" spans="1:9" s="1" customFormat="1" ht="19.5" customHeight="1">
      <c r="A12" s="9" t="s">
        <v>30</v>
      </c>
      <c r="B12" s="8"/>
      <c r="C12" s="8" t="s">
        <v>31</v>
      </c>
      <c r="D12" s="40">
        <v>168311.49</v>
      </c>
      <c r="E12" s="2"/>
      <c r="F12" s="11"/>
      <c r="I12" s="2"/>
    </row>
    <row r="13" spans="1:9" s="1" customFormat="1" ht="19.5" customHeight="1">
      <c r="A13" s="9" t="s">
        <v>29</v>
      </c>
      <c r="B13" s="8"/>
      <c r="C13" s="8" t="s">
        <v>32</v>
      </c>
      <c r="D13" s="1">
        <v>724794.43</v>
      </c>
      <c r="E13" s="2"/>
      <c r="F13" s="11"/>
      <c r="I13" s="2"/>
    </row>
    <row r="14" spans="1:9" s="1" customFormat="1" ht="18.75" customHeight="1">
      <c r="A14" s="9" t="s">
        <v>17</v>
      </c>
      <c r="B14" s="8"/>
      <c r="C14" s="8" t="s">
        <v>33</v>
      </c>
      <c r="D14" s="40">
        <f>+D15</f>
        <v>8008</v>
      </c>
      <c r="E14" s="2"/>
      <c r="F14" s="11"/>
      <c r="I14" s="2"/>
    </row>
    <row r="15" spans="1:9" s="20" customFormat="1" ht="19.5" customHeight="1">
      <c r="A15" s="14"/>
      <c r="B15" s="12"/>
      <c r="C15" s="16" t="s">
        <v>21</v>
      </c>
      <c r="D15" s="17">
        <v>8008</v>
      </c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+D8+D12+D13+D14</f>
        <v>1318262.0899999999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791946.1099999999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D37" sqref="D3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36015.55</v>
      </c>
    </row>
    <row r="4" spans="1:4" ht="19.5" customHeight="1">
      <c r="A4" s="3" t="s">
        <v>2</v>
      </c>
      <c r="D4" s="5">
        <f>417148.17+722458.32+23958.35</f>
        <v>1163564.84</v>
      </c>
    </row>
    <row r="5" spans="1:4" ht="19.5" customHeight="1">
      <c r="A5" s="3" t="s">
        <v>3</v>
      </c>
      <c r="D5" s="5">
        <f>9300+800</f>
        <v>10100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 t="s">
        <v>17</v>
      </c>
      <c r="B8" s="8"/>
      <c r="C8" s="9" t="s">
        <v>18</v>
      </c>
      <c r="D8" s="10">
        <f>+D9+D10+D11</f>
        <v>1878.01</v>
      </c>
      <c r="E8" s="2"/>
      <c r="F8" s="11">
        <v>1</v>
      </c>
      <c r="I8" s="2"/>
    </row>
    <row r="9" spans="1:9" s="1" customFormat="1" ht="19.5" customHeight="1">
      <c r="A9" s="9"/>
      <c r="B9" s="8"/>
      <c r="C9" s="12" t="s">
        <v>19</v>
      </c>
      <c r="D9" s="13">
        <v>153.01</v>
      </c>
      <c r="E9" s="2"/>
      <c r="F9" s="11"/>
      <c r="I9" s="2"/>
    </row>
    <row r="10" spans="1:9" s="1" customFormat="1" ht="19.5" customHeight="1">
      <c r="A10" s="9"/>
      <c r="B10" s="8"/>
      <c r="C10" s="12" t="s">
        <v>20</v>
      </c>
      <c r="D10" s="13">
        <v>1600</v>
      </c>
      <c r="E10" s="2"/>
      <c r="F10" s="11"/>
      <c r="I10" s="2"/>
    </row>
    <row r="11" spans="1:9" s="1" customFormat="1" ht="19.5" customHeight="1">
      <c r="A11" s="9"/>
      <c r="B11" s="8"/>
      <c r="C11" s="12" t="s">
        <v>21</v>
      </c>
      <c r="D11" s="13">
        <f>115+10</f>
        <v>125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</f>
        <v>1878.01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+D3+D4+D5+D6-D36</f>
        <v>1207802.3800000001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6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35365.55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47" t="s">
        <v>22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36015.55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H25" sqref="H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34865.55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500</v>
      </c>
    </row>
    <row r="6" ht="19.5" customHeight="1">
      <c r="A6" s="3" t="s">
        <v>4</v>
      </c>
    </row>
    <row r="7" spans="1:6" ht="42" customHeight="1">
      <c r="A7" s="47" t="s">
        <v>15</v>
      </c>
      <c r="B7" s="47"/>
      <c r="C7" s="47"/>
      <c r="D7" s="47"/>
      <c r="F7" s="6"/>
    </row>
    <row r="8" spans="1:9" s="1" customFormat="1" ht="19.5" customHeight="1">
      <c r="A8" s="7"/>
      <c r="B8" s="8"/>
      <c r="C8" s="9"/>
      <c r="D8" s="10"/>
      <c r="E8" s="2"/>
      <c r="F8" s="11">
        <v>1</v>
      </c>
      <c r="I8" s="2"/>
    </row>
    <row r="9" spans="1:9" s="1" customFormat="1" ht="19.5" customHeight="1">
      <c r="A9" s="9"/>
      <c r="B9" s="8"/>
      <c r="C9" s="8"/>
      <c r="D9" s="10"/>
      <c r="E9" s="2"/>
      <c r="F9" s="11"/>
      <c r="I9" s="2"/>
    </row>
    <row r="10" spans="1:9" s="1" customFormat="1" ht="19.5" customHeight="1">
      <c r="A10" s="9"/>
      <c r="B10" s="8"/>
      <c r="C10" s="8"/>
      <c r="D10" s="10"/>
      <c r="E10" s="2"/>
      <c r="F10" s="11"/>
      <c r="I10" s="2"/>
    </row>
    <row r="11" spans="1:9" s="1" customFormat="1" ht="19.5" customHeight="1">
      <c r="A11" s="9"/>
      <c r="B11" s="8"/>
      <c r="C11" s="8"/>
      <c r="D11" s="10"/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0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35365.55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4">
      <selection activeCell="E25" sqref="E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171164.53</v>
      </c>
    </row>
    <row r="4" spans="1:4" ht="19.5" customHeight="1">
      <c r="A4" s="3" t="s">
        <v>2</v>
      </c>
      <c r="D4" s="5">
        <f>48227+377112.72+6726799.12</f>
        <v>7152138.84</v>
      </c>
    </row>
    <row r="5" spans="1:4" ht="19.5" customHeight="1">
      <c r="A5" s="3" t="s">
        <v>3</v>
      </c>
      <c r="D5" s="5">
        <v>400</v>
      </c>
    </row>
    <row r="6" spans="1:4" ht="19.5" customHeight="1">
      <c r="A6" s="3" t="s">
        <v>4</v>
      </c>
      <c r="D6" s="5">
        <f>20833.38+58216.96</f>
        <v>79050.34</v>
      </c>
    </row>
    <row r="7" spans="1:6" ht="42" customHeight="1">
      <c r="A7" s="47" t="s">
        <v>16</v>
      </c>
      <c r="B7" s="47"/>
      <c r="C7" s="47"/>
      <c r="D7" s="47"/>
      <c r="F7" s="6"/>
    </row>
    <row r="8" spans="1:9" s="1" customFormat="1" ht="19.5" customHeight="1">
      <c r="A8" s="7" t="s">
        <v>14</v>
      </c>
      <c r="B8" s="8"/>
      <c r="C8" s="9" t="s">
        <v>13</v>
      </c>
      <c r="D8" s="10">
        <f>6726799.12+58216.96</f>
        <v>6785016.08</v>
      </c>
      <c r="E8" s="2"/>
      <c r="F8" s="11">
        <v>1</v>
      </c>
      <c r="I8" s="2"/>
    </row>
    <row r="9" spans="1:9" s="1" customFormat="1" ht="19.5" customHeight="1">
      <c r="A9" s="9" t="s">
        <v>7</v>
      </c>
      <c r="B9" s="8"/>
      <c r="C9" s="8" t="s">
        <v>12</v>
      </c>
      <c r="D9" s="10">
        <f>377112.72+20833.38</f>
        <v>397946.1</v>
      </c>
      <c r="E9" s="2"/>
      <c r="F9" s="11"/>
      <c r="I9" s="2"/>
    </row>
    <row r="10" spans="1:9" s="1" customFormat="1" ht="19.5" customHeight="1">
      <c r="A10" s="9" t="s">
        <v>8</v>
      </c>
      <c r="B10" s="8"/>
      <c r="C10" s="8" t="s">
        <v>11</v>
      </c>
      <c r="D10" s="10">
        <v>48227.98</v>
      </c>
      <c r="E10" s="2"/>
      <c r="F10" s="11"/>
      <c r="I10" s="2"/>
    </row>
    <row r="11" spans="1:9" s="1" customFormat="1" ht="19.5" customHeight="1">
      <c r="A11" s="9" t="s">
        <v>9</v>
      </c>
      <c r="B11" s="8"/>
      <c r="C11" s="8" t="s">
        <v>10</v>
      </c>
      <c r="D11" s="10">
        <v>136698</v>
      </c>
      <c r="E11" s="2"/>
      <c r="F11" s="11"/>
      <c r="I11" s="2"/>
    </row>
    <row r="12" spans="1:9" s="1" customFormat="1" ht="19.5" customHeight="1">
      <c r="A12" s="14"/>
      <c r="B12" s="12"/>
      <c r="C12" s="12"/>
      <c r="D12" s="15"/>
      <c r="E12" s="2"/>
      <c r="F12" s="11"/>
      <c r="I12" s="2"/>
    </row>
    <row r="13" spans="1:9" s="1" customFormat="1" ht="19.5" customHeight="1">
      <c r="A13" s="14"/>
      <c r="B13" s="12"/>
      <c r="C13" s="12"/>
      <c r="D13" s="15"/>
      <c r="E13" s="2"/>
      <c r="F13" s="11"/>
      <c r="I13" s="2"/>
    </row>
    <row r="14" spans="1:9" s="1" customFormat="1" ht="18.75" customHeight="1">
      <c r="A14" s="14"/>
      <c r="B14" s="12"/>
      <c r="C14" s="12"/>
      <c r="D14" s="15"/>
      <c r="E14" s="2"/>
      <c r="F14" s="11"/>
      <c r="I14" s="2"/>
    </row>
    <row r="15" spans="1:9" s="20" customFormat="1" ht="19.5" customHeight="1">
      <c r="A15" s="14"/>
      <c r="B15" s="12"/>
      <c r="C15" s="16"/>
      <c r="D15" s="17"/>
      <c r="E15" s="18"/>
      <c r="F15" s="19"/>
      <c r="I15" s="18"/>
    </row>
    <row r="16" spans="1:9" s="20" customFormat="1" ht="19.5" customHeight="1">
      <c r="A16" s="14"/>
      <c r="B16" s="12"/>
      <c r="C16" s="12"/>
      <c r="D16" s="13"/>
      <c r="E16" s="18"/>
      <c r="F16" s="18"/>
      <c r="I16" s="18"/>
    </row>
    <row r="17" spans="1:9" s="20" customFormat="1" ht="19.5" customHeight="1">
      <c r="A17" s="14"/>
      <c r="B17" s="12"/>
      <c r="C17" s="16"/>
      <c r="D17" s="21"/>
      <c r="F17" s="19"/>
      <c r="I17" s="18"/>
    </row>
    <row r="18" spans="1:9" s="22" customFormat="1" ht="19.5" customHeight="1">
      <c r="A18" s="12"/>
      <c r="B18" s="12"/>
      <c r="C18" s="16"/>
      <c r="D18" s="17"/>
      <c r="F18" s="23"/>
      <c r="I18" s="24"/>
    </row>
    <row r="19" spans="1:9" s="22" customFormat="1" ht="19.5" customHeight="1">
      <c r="A19" s="12"/>
      <c r="B19" s="12"/>
      <c r="C19" s="12"/>
      <c r="D19" s="17"/>
      <c r="F19" s="23"/>
      <c r="I19" s="24"/>
    </row>
    <row r="20" spans="1:9" s="1" customFormat="1" ht="19.5" customHeight="1">
      <c r="A20" s="12"/>
      <c r="B20" s="12"/>
      <c r="C20" s="16"/>
      <c r="D20" s="13"/>
      <c r="F20" s="25"/>
      <c r="I20" s="2"/>
    </row>
    <row r="21" spans="1:9" s="1" customFormat="1" ht="19.5" customHeight="1">
      <c r="A21" s="26"/>
      <c r="B21" s="27"/>
      <c r="C21" s="28"/>
      <c r="D21" s="29"/>
      <c r="I21" s="2"/>
    </row>
    <row r="22" spans="1:4" ht="19.5" customHeight="1">
      <c r="A22" s="30"/>
      <c r="B22" s="31"/>
      <c r="C22" s="31"/>
      <c r="D22" s="32"/>
    </row>
    <row r="23" spans="1:4" ht="19.5" customHeight="1">
      <c r="A23" s="30"/>
      <c r="B23" s="31"/>
      <c r="C23" s="31"/>
      <c r="D23" s="33"/>
    </row>
    <row r="24" spans="1:9" s="1" customFormat="1" ht="19.5" customHeight="1">
      <c r="A24" s="34"/>
      <c r="B24" s="35"/>
      <c r="D24" s="36"/>
      <c r="I24" s="2"/>
    </row>
    <row r="25" spans="1:4" ht="19.5" customHeight="1">
      <c r="A25" s="14"/>
      <c r="B25" s="12"/>
      <c r="C25" s="37"/>
      <c r="D25" s="15"/>
    </row>
    <row r="26" spans="1:9" s="1" customFormat="1" ht="19.5" customHeight="1">
      <c r="A26" s="7"/>
      <c r="B26" s="38"/>
      <c r="C26" s="12"/>
      <c r="D26" s="15"/>
      <c r="I26" s="2"/>
    </row>
    <row r="27" spans="1:4" ht="19.5" customHeight="1">
      <c r="A27" s="30"/>
      <c r="B27" s="31"/>
      <c r="C27" s="12"/>
      <c r="D27" s="15"/>
    </row>
    <row r="28" spans="1:4" ht="19.5" customHeight="1">
      <c r="A28" s="30"/>
      <c r="B28" s="31"/>
      <c r="C28" s="12"/>
      <c r="D28" s="15"/>
    </row>
    <row r="29" spans="1:9" s="1" customFormat="1" ht="19.5" customHeight="1">
      <c r="A29" s="7"/>
      <c r="B29" s="38"/>
      <c r="C29" s="39"/>
      <c r="D29" s="40"/>
      <c r="I29" s="2"/>
    </row>
    <row r="30" spans="1:4" ht="19.5" customHeight="1">
      <c r="A30" s="30"/>
      <c r="B30" s="31"/>
      <c r="C30" s="12"/>
      <c r="D30" s="15"/>
    </row>
    <row r="31" spans="1:9" s="1" customFormat="1" ht="19.5" customHeight="1">
      <c r="A31" s="7"/>
      <c r="B31" s="38"/>
      <c r="C31" s="8"/>
      <c r="D31" s="40"/>
      <c r="I31" s="2"/>
    </row>
    <row r="32" spans="1:4" ht="19.5" customHeight="1">
      <c r="A32" s="30"/>
      <c r="B32" s="31"/>
      <c r="C32" s="12"/>
      <c r="D32" s="15"/>
    </row>
    <row r="33" spans="1:9" ht="19.5" customHeight="1">
      <c r="A33" s="30"/>
      <c r="B33" s="31"/>
      <c r="C33" s="12"/>
      <c r="D33" s="15"/>
      <c r="I33" s="4"/>
    </row>
    <row r="34" spans="1:9" ht="19.5" customHeight="1">
      <c r="A34" s="30"/>
      <c r="B34" s="31"/>
      <c r="C34" s="12"/>
      <c r="D34" s="15"/>
      <c r="I34" s="4"/>
    </row>
    <row r="35" spans="1:9" ht="19.5" customHeight="1">
      <c r="A35" s="30"/>
      <c r="B35" s="31"/>
      <c r="C35" s="12"/>
      <c r="D35" s="15"/>
      <c r="I35" s="4"/>
    </row>
    <row r="36" spans="1:9" ht="19.5" customHeight="1">
      <c r="A36" s="30" t="s">
        <v>5</v>
      </c>
      <c r="B36" s="31"/>
      <c r="C36" s="41"/>
      <c r="D36" s="15">
        <f>+D8+D9+D10+D11</f>
        <v>7367888.16</v>
      </c>
      <c r="E36" s="5"/>
      <c r="F36" s="5"/>
      <c r="I36" s="4"/>
    </row>
    <row r="37" ht="19.5" customHeight="1">
      <c r="I37" s="4"/>
    </row>
    <row r="38" spans="1:9" ht="19.5" customHeight="1">
      <c r="A38" s="42" t="s">
        <v>6</v>
      </c>
      <c r="D38" s="43">
        <f>+D3+D4+D6+D5-D36</f>
        <v>34865.549999999814</v>
      </c>
      <c r="F38" s="5"/>
      <c r="I38" s="4"/>
    </row>
    <row r="39" ht="19.5" customHeight="1">
      <c r="I39" s="4"/>
    </row>
    <row r="48" spans="1:9" ht="37.5" customHeight="1">
      <c r="A48" s="44"/>
      <c r="B48" s="45"/>
      <c r="C48" s="45"/>
      <c r="D48" s="46"/>
      <c r="I48" s="4"/>
    </row>
    <row r="49" spans="1:9" ht="37.5" customHeight="1">
      <c r="A49" s="44"/>
      <c r="B49" s="45"/>
      <c r="C49" s="45"/>
      <c r="D49" s="46"/>
      <c r="I49" s="4"/>
    </row>
    <row r="50" spans="1:9" ht="37.5" customHeight="1">
      <c r="A50" s="44"/>
      <c r="B50" s="45"/>
      <c r="C50" s="45"/>
      <c r="D50" s="46"/>
      <c r="I50" s="4"/>
    </row>
    <row r="51" spans="1:9" ht="37.5" customHeight="1">
      <c r="A51" s="44"/>
      <c r="B51" s="45"/>
      <c r="C51" s="45"/>
      <c r="D51" s="46"/>
      <c r="I51" s="4"/>
    </row>
    <row r="52" spans="1:9" ht="37.5" customHeight="1">
      <c r="A52" s="44"/>
      <c r="B52" s="45"/>
      <c r="C52" s="45"/>
      <c r="D52" s="46"/>
      <c r="I52" s="4"/>
    </row>
    <row r="53" spans="1:9" ht="37.5" customHeight="1">
      <c r="A53" s="44"/>
      <c r="B53" s="45"/>
      <c r="C53" s="45"/>
      <c r="D53" s="46"/>
      <c r="I53" s="4"/>
    </row>
    <row r="54" spans="1:9" ht="37.5" customHeight="1">
      <c r="A54" s="44"/>
      <c r="B54" s="45"/>
      <c r="C54" s="45"/>
      <c r="D54" s="46"/>
      <c r="I54" s="4"/>
    </row>
    <row r="55" spans="1:9" ht="37.5" customHeight="1">
      <c r="A55" s="44"/>
      <c r="B55" s="45"/>
      <c r="C55" s="45"/>
      <c r="D55" s="46"/>
      <c r="I55" s="4"/>
    </row>
    <row r="56" spans="1:9" ht="37.5" customHeight="1">
      <c r="A56" s="44"/>
      <c r="B56" s="45"/>
      <c r="C56" s="45"/>
      <c r="D56" s="46"/>
      <c r="I56" s="4"/>
    </row>
    <row r="57" spans="1:9" ht="37.5" customHeight="1">
      <c r="A57" s="44"/>
      <c r="B57" s="45"/>
      <c r="C57" s="45"/>
      <c r="D57" s="46"/>
      <c r="I57" s="4"/>
    </row>
    <row r="58" spans="1:9" ht="37.5" customHeight="1">
      <c r="A58" s="44"/>
      <c r="B58" s="45"/>
      <c r="C58" s="45"/>
      <c r="D58" s="46"/>
      <c r="I58" s="4"/>
    </row>
    <row r="59" spans="1:9" ht="37.5" customHeight="1">
      <c r="A59" s="44"/>
      <c r="B59" s="45"/>
      <c r="C59" s="45"/>
      <c r="D59" s="46"/>
      <c r="I59" s="4"/>
    </row>
    <row r="60" spans="1:9" ht="37.5" customHeight="1">
      <c r="A60" s="44"/>
      <c r="B60" s="45"/>
      <c r="C60" s="45"/>
      <c r="D60" s="46"/>
      <c r="I60" s="4"/>
    </row>
    <row r="61" spans="1:9" ht="37.5" customHeight="1">
      <c r="A61" s="44"/>
      <c r="B61" s="45"/>
      <c r="C61" s="45"/>
      <c r="D61" s="46"/>
      <c r="I61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2022-01-06T08:02:53Z</dcterms:created>
  <dcterms:modified xsi:type="dcterms:W3CDTF">2022-01-17T08:04:12Z</dcterms:modified>
  <cp:category/>
  <cp:version/>
  <cp:contentType/>
  <cp:contentStatus/>
</cp:coreProperties>
</file>