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3"/>
  </bookViews>
  <sheets>
    <sheet name="2009" sheetId="1" r:id="rId1"/>
    <sheet name="1709" sheetId="2" r:id="rId2"/>
    <sheet name="1609" sheetId="3" r:id="rId3"/>
    <sheet name="1509" sheetId="4" r:id="rId4"/>
    <sheet name="1409" sheetId="5" r:id="rId5"/>
    <sheet name="1309" sheetId="6" r:id="rId6"/>
    <sheet name="1009" sheetId="7" r:id="rId7"/>
    <sheet name="0909" sheetId="8" r:id="rId8"/>
    <sheet name="0809" sheetId="9" r:id="rId9"/>
    <sheet name="0709" sheetId="10" r:id="rId10"/>
    <sheet name="0609" sheetId="11" r:id="rId11"/>
    <sheet name="0309" sheetId="12" r:id="rId12"/>
    <sheet name="0209" sheetId="13" r:id="rId13"/>
    <sheet name="0109" sheetId="14" r:id="rId14"/>
  </sheets>
  <definedNames/>
  <calcPr fullCalcOnLoad="1"/>
</workbook>
</file>

<file path=xl/sharedStrings.xml><?xml version="1.0" encoding="utf-8"?>
<sst xmlns="http://schemas.openxmlformats.org/spreadsheetml/2006/main" count="163" uniqueCount="57">
  <si>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</si>
  <si>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</si>
  <si>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</si>
  <si>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</si>
  <si>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</si>
  <si>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31.08.2021.</t>
  </si>
  <si>
    <t>3r</t>
  </si>
  <si>
    <t>materijalni</t>
  </si>
  <si>
    <t>vodovod</t>
  </si>
  <si>
    <t>Ukupno izvrsena placanja</t>
  </si>
  <si>
    <t>Stanje na računu 840-729661-47</t>
  </si>
  <si>
    <t>06a</t>
  </si>
  <si>
    <t>06b</t>
  </si>
  <si>
    <t>05a</t>
  </si>
  <si>
    <t>05b</t>
  </si>
  <si>
    <t>plate pzz</t>
  </si>
  <si>
    <t>prevoz pzz</t>
  </si>
  <si>
    <t>plate stomatologija</t>
  </si>
  <si>
    <t>prevoz stomatologija</t>
  </si>
  <si>
    <t>participacija</t>
  </si>
  <si>
    <t>ministarstvo fiinansija</t>
  </si>
  <si>
    <t>plata obezbedjenje</t>
  </si>
  <si>
    <t>SPECIFIKACIJA IZVRŠENIH PLAĆANJA PO DOBAVLJAČIMA NA DAN 01.09.2021.</t>
  </si>
  <si>
    <t>SPECIFIKACIJA IZVRŠENIH PLAĆANJA PO DOBAVLJAČIMA NA DAN 02.09.2021.</t>
  </si>
  <si>
    <t>SPECIFIKACIJA IZVRŠENIH PLAĆANJA PO DOBAVLJAČIMA NA DAN 03.09.2021.</t>
  </si>
  <si>
    <t>06e</t>
  </si>
  <si>
    <t>bit total</t>
  </si>
  <si>
    <t>medicinski fakultet nis</t>
  </si>
  <si>
    <t>invalidi</t>
  </si>
  <si>
    <t>06i</t>
  </si>
  <si>
    <t>dnevnice</t>
  </si>
  <si>
    <t>SPECIFIKACIJA IZVRŠENIH PLAĆANJA PO DOBAVLJAČIMA NA DAN 06.09.2021.</t>
  </si>
  <si>
    <t>SPECIFIKACIJA IZVRŠENIH PLAĆANJA PO DOBAVLJAČIMA NA DAN 07.09.2021.</t>
  </si>
  <si>
    <t>06c</t>
  </si>
  <si>
    <t>Energenti u PZZ</t>
  </si>
  <si>
    <t>NIS AD Novi Sad</t>
  </si>
  <si>
    <t>06j</t>
  </si>
  <si>
    <t>Jubilarne nagrade u PZZ</t>
  </si>
  <si>
    <t>SPECIFIKACIJA IZVRŠENIH PLAĆANJA PO DOBAVLJAČIMA NA DAN 08.09.2021.</t>
  </si>
  <si>
    <t>JKP Majdanpek</t>
  </si>
  <si>
    <t>SPECIFIKACIJA IZVRŠENIH PLAĆANJA PO DOBAVLJAČIMA NA DAN 09.09.2021.</t>
  </si>
  <si>
    <t>06H</t>
  </si>
  <si>
    <t>Solidarna pomoc Covid</t>
  </si>
  <si>
    <t>SPECIFIKACIJA IZVRŠENIH PLAĆANJA PO DOBAVLJAČIMA NA DAN 10.09.2021.</t>
  </si>
  <si>
    <t>SPECIFIKACIJA IZVRŠENIH PLAĆANJA PO DOBAVLJAČIMA NA DAN 13.09.2021.</t>
  </si>
  <si>
    <t>vip</t>
  </si>
  <si>
    <t>ptt</t>
  </si>
  <si>
    <t>ddor</t>
  </si>
  <si>
    <t>ministarstvo finansija</t>
  </si>
  <si>
    <t>SPECIFIKACIJA IZVRŠENIH PLAĆANJA PO DOBAVLJAČIMA NA DAN 14.09.2021.</t>
  </si>
  <si>
    <t>Demos</t>
  </si>
  <si>
    <t>SPECIFIKACIJA IZVRŠENIH PLAĆANJA PO DOBAVLJAČIMA NA DAN 15.09.2021.</t>
  </si>
  <si>
    <t>dunav</t>
  </si>
  <si>
    <t>SPECIFIKACIJA IZVRŠENIH PLAĆANJA PO DOBAVLJAČIMA NA DAN 16.09.2021.</t>
  </si>
  <si>
    <t>plata pzz</t>
  </si>
  <si>
    <t>akontacija pzz</t>
  </si>
  <si>
    <t>SPECIFIKACIJA IZVRŠENIH PLAĆANJA PO DOBAVLJAČIMA NA DAN 17.09.2021.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</si>
</sst>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316314.14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56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317014.14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585644.94</v>
      </c>
    </row>
    <row r="4" spans="1:4" ht="19.5" customHeight="1">
      <c r="A4" s="3" t="s">
        <v>2</v>
      </c>
      <c r="D4" s="5">
        <v>2845484.79</v>
      </c>
    </row>
    <row r="5" spans="1:4" ht="19.5" customHeight="1">
      <c r="A5" s="3" t="s">
        <v>3</v>
      </c>
      <c r="D5" s="5">
        <v>7650</v>
      </c>
    </row>
    <row r="6" spans="1:4" ht="19.5" customHeight="1">
      <c r="A6" s="3" t="s">
        <v>4</v>
      </c>
      <c r="D6" s="5">
        <v>10000</v>
      </c>
    </row>
    <row r="7" spans="1:6" ht="42" customHeight="1">
      <c r="A7" s="49" t="s">
        <v>31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+D13+D8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+D3+D4+D5-D35+D6</f>
        <v>3448779.73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F22" sqref="F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4197.58</v>
      </c>
    </row>
    <row r="4" spans="1:4" ht="19.5" customHeight="1">
      <c r="A4" s="3" t="s">
        <v>2</v>
      </c>
      <c r="D4" s="5">
        <f>23958.33+23958.33+476166.67+476166.67+134689.5</f>
        <v>1134939.5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49" t="s">
        <v>24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421802.64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26</v>
      </c>
      <c r="D9" s="9">
        <v>99600</v>
      </c>
      <c r="E9" s="2"/>
      <c r="F9" s="10"/>
      <c r="I9" s="2"/>
    </row>
    <row r="10" spans="1:9" s="1" customFormat="1" ht="19.5" customHeight="1">
      <c r="A10" s="7"/>
      <c r="B10" s="8"/>
      <c r="C10" s="8" t="s">
        <v>27</v>
      </c>
      <c r="D10" s="9">
        <f>28750+86250</f>
        <v>115000</v>
      </c>
      <c r="E10" s="2"/>
      <c r="F10" s="10"/>
      <c r="I10" s="2"/>
    </row>
    <row r="11" spans="1:6" ht="19.5" customHeight="1">
      <c r="A11" s="7"/>
      <c r="B11" s="8"/>
      <c r="C11" s="8" t="s">
        <v>8</v>
      </c>
      <c r="D11" s="11">
        <f>2083.62+377.64+49091.9+4599.21+41850.27</f>
        <v>98002.64</v>
      </c>
      <c r="E11" s="5"/>
      <c r="F11" s="6"/>
    </row>
    <row r="12" spans="1:6" ht="19.5" customHeight="1">
      <c r="A12" s="7"/>
      <c r="B12" s="8"/>
      <c r="C12" s="8" t="s">
        <v>30</v>
      </c>
      <c r="D12" s="11">
        <f>7200+4800+8400+10800+20400+6000+16800+18000+8400+8400</f>
        <v>109200</v>
      </c>
      <c r="E12" s="5"/>
      <c r="F12" s="6"/>
    </row>
    <row r="13" spans="1:9" s="16" customFormat="1" ht="19.5" customHeight="1">
      <c r="A13" s="7" t="s">
        <v>29</v>
      </c>
      <c r="B13" s="8"/>
      <c r="C13" s="12" t="s">
        <v>28</v>
      </c>
      <c r="D13" s="13">
        <v>134689.5</v>
      </c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+D13+D8</f>
        <v>556492.14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</f>
        <v>585644.9400000001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3197.58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9" t="s">
        <v>23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9" s="16" customFormat="1" ht="19.5" customHeight="1">
      <c r="A12" s="7"/>
      <c r="B12" s="8"/>
      <c r="C12" s="12"/>
      <c r="D12" s="13"/>
      <c r="E12" s="14"/>
      <c r="F12" s="15"/>
      <c r="I12" s="14"/>
    </row>
    <row r="13" spans="1:9" s="16" customFormat="1" ht="19.5" customHeight="1">
      <c r="A13" s="7"/>
      <c r="B13" s="8"/>
      <c r="C13" s="8"/>
      <c r="D13" s="9"/>
      <c r="E13" s="14"/>
      <c r="F13" s="14"/>
      <c r="I13" s="14"/>
    </row>
    <row r="14" spans="1:9" s="21" customFormat="1" ht="19.5" customHeight="1">
      <c r="A14" s="17"/>
      <c r="B14" s="18"/>
      <c r="C14" s="19"/>
      <c r="D14" s="20"/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+D8+D9+D10+D11+D12+D13</f>
        <v>0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+D3+D4+D5+D6-D34</f>
        <v>4197.58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880.1</v>
      </c>
    </row>
    <row r="4" spans="1:4" ht="19.5" customHeight="1">
      <c r="A4" s="3" t="s">
        <v>2</v>
      </c>
      <c r="D4" s="5">
        <f>456200.42+6617472.77+13109.09+249982.77</f>
        <v>7336765.049999999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f>39695.32+20923.07+3000+58474.86</f>
        <v>122093.25</v>
      </c>
    </row>
    <row r="7" spans="1:6" ht="42" customHeight="1">
      <c r="A7" s="49" t="s">
        <v>22</v>
      </c>
      <c r="B7" s="49"/>
      <c r="C7" s="49"/>
      <c r="D7" s="49"/>
      <c r="F7" s="6"/>
    </row>
    <row r="8" spans="1:9" s="1" customFormat="1" ht="19.5" customHeight="1">
      <c r="A8" s="7" t="s">
        <v>11</v>
      </c>
      <c r="B8" s="8"/>
      <c r="C8" s="8" t="s">
        <v>15</v>
      </c>
      <c r="D8" s="9">
        <f>6617472.77+39695.32</f>
        <v>6657168.09</v>
      </c>
      <c r="E8" s="2"/>
      <c r="F8" s="10">
        <v>1</v>
      </c>
      <c r="I8" s="2"/>
    </row>
    <row r="9" spans="1:9" s="1" customFormat="1" ht="19.5" customHeight="1">
      <c r="A9" s="7" t="s">
        <v>12</v>
      </c>
      <c r="B9" s="8"/>
      <c r="C9" s="8" t="s">
        <v>16</v>
      </c>
      <c r="D9" s="9">
        <f>249982.77-2800</f>
        <v>247182.77</v>
      </c>
      <c r="E9" s="2"/>
      <c r="F9" s="10"/>
      <c r="I9" s="2"/>
    </row>
    <row r="10" spans="1:9" s="1" customFormat="1" ht="19.5" customHeight="1">
      <c r="A10" s="7" t="s">
        <v>13</v>
      </c>
      <c r="B10" s="8"/>
      <c r="C10" s="8" t="s">
        <v>17</v>
      </c>
      <c r="D10" s="9">
        <f>456200.42+20923.07</f>
        <v>477123.49</v>
      </c>
      <c r="E10" s="2"/>
      <c r="F10" s="10"/>
      <c r="I10" s="2"/>
    </row>
    <row r="11" spans="1:6" ht="19.5" customHeight="1">
      <c r="A11" s="7" t="s">
        <v>14</v>
      </c>
      <c r="B11" s="8"/>
      <c r="C11" s="8" t="s">
        <v>18</v>
      </c>
      <c r="D11" s="11">
        <v>13109.09</v>
      </c>
      <c r="E11" s="5"/>
      <c r="F11" s="6"/>
    </row>
    <row r="12" spans="1:9" s="16" customFormat="1" ht="19.5" customHeight="1">
      <c r="A12" s="7" t="s">
        <v>11</v>
      </c>
      <c r="B12" s="8"/>
      <c r="C12" s="12" t="s">
        <v>21</v>
      </c>
      <c r="D12" s="13">
        <f>0.05+58474.86</f>
        <v>58474.91</v>
      </c>
      <c r="E12" s="14"/>
      <c r="F12" s="15"/>
      <c r="I12" s="14"/>
    </row>
    <row r="13" spans="1:9" s="16" customFormat="1" ht="19.5" customHeight="1">
      <c r="A13" s="7" t="s">
        <v>6</v>
      </c>
      <c r="B13" s="8"/>
      <c r="C13" s="8" t="s">
        <v>19</v>
      </c>
      <c r="D13" s="9">
        <f>+D14</f>
        <v>4082.4700000000003</v>
      </c>
      <c r="E13" s="14"/>
      <c r="F13" s="14"/>
      <c r="I13" s="14"/>
    </row>
    <row r="14" spans="1:9" s="21" customFormat="1" ht="19.5" customHeight="1">
      <c r="A14" s="17"/>
      <c r="B14" s="18"/>
      <c r="C14" s="19" t="s">
        <v>20</v>
      </c>
      <c r="D14" s="20">
        <f>3487.82+244.65+230+20+100</f>
        <v>4082.4700000000003</v>
      </c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+D8+D9+D10+D11+D12+D13</f>
        <v>7457140.819999999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+D3+D4+D5+D6-D34</f>
        <v>3197.579999999143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G28" sqref="G2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20521.92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200</v>
      </c>
    </row>
    <row r="6" ht="19.5" customHeight="1">
      <c r="A6" s="3" t="s">
        <v>4</v>
      </c>
    </row>
    <row r="7" spans="1:6" ht="42" customHeight="1">
      <c r="A7" s="49" t="s">
        <v>5</v>
      </c>
      <c r="B7" s="49"/>
      <c r="C7" s="49"/>
      <c r="D7" s="49"/>
      <c r="F7" s="6"/>
    </row>
    <row r="8" spans="1:9" s="1" customFormat="1" ht="19.5" customHeight="1">
      <c r="A8" s="7" t="s">
        <v>6</v>
      </c>
      <c r="B8" s="8"/>
      <c r="C8" s="8" t="s">
        <v>7</v>
      </c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 t="s">
        <v>8</v>
      </c>
      <c r="D9" s="9">
        <v>19841.82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9" s="16" customFormat="1" ht="19.5" customHeight="1">
      <c r="A12" s="7"/>
      <c r="B12" s="8"/>
      <c r="C12" s="12"/>
      <c r="D12" s="13"/>
      <c r="E12" s="14"/>
      <c r="F12" s="15"/>
      <c r="I12" s="14"/>
    </row>
    <row r="13" spans="1:9" s="16" customFormat="1" ht="19.5" customHeight="1">
      <c r="A13" s="7"/>
      <c r="B13" s="8"/>
      <c r="C13" s="8"/>
      <c r="D13" s="9"/>
      <c r="E13" s="14"/>
      <c r="F13" s="14"/>
      <c r="I13" s="14"/>
    </row>
    <row r="14" spans="1:9" s="21" customFormat="1" ht="19.5" customHeight="1">
      <c r="A14" s="17"/>
      <c r="B14" s="18"/>
      <c r="C14" s="19"/>
      <c r="D14" s="20"/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+D10+D9+D8</f>
        <v>19841.82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+D3+D4+D5+D6+-D34</f>
        <v>880.0999999999985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" sqref="C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313114.11</v>
      </c>
    </row>
    <row r="4" spans="1:4" ht="19.5" customHeight="1">
      <c r="A4" s="3" t="s">
        <v>2</v>
      </c>
      <c r="D4" s="5">
        <f>5440009.89+419033.71</f>
        <v>5859043.6</v>
      </c>
    </row>
    <row r="5" spans="1:4" ht="19.5" customHeight="1">
      <c r="A5" s="3" t="s">
        <v>3</v>
      </c>
      <c r="D5" s="5">
        <v>3200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53</v>
      </c>
      <c r="B7" s="49"/>
      <c r="C7" s="49"/>
      <c r="D7" s="49"/>
      <c r="F7" s="6"/>
    </row>
    <row r="8" spans="1:9" s="1" customFormat="1" ht="19.5" customHeight="1">
      <c r="A8" s="7" t="s">
        <v>11</v>
      </c>
      <c r="B8" s="8"/>
      <c r="C8" s="8" t="s">
        <v>54</v>
      </c>
      <c r="D8" s="9">
        <v>5440009.89</v>
      </c>
      <c r="E8" s="2"/>
      <c r="F8" s="10">
        <v>1</v>
      </c>
      <c r="I8" s="2"/>
    </row>
    <row r="9" spans="1:9" s="1" customFormat="1" ht="19.5" customHeight="1">
      <c r="A9" s="7" t="s">
        <v>13</v>
      </c>
      <c r="B9" s="8"/>
      <c r="C9" s="18" t="s">
        <v>55</v>
      </c>
      <c r="D9" s="25">
        <v>419033.71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5859043.6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316314.11000000034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331565.11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3100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51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21551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52</v>
      </c>
      <c r="D9" s="25">
        <f>6526+10778+4140+107</f>
        <v>21551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21551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313114.11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359567.11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49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28452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50</v>
      </c>
      <c r="D9" s="25">
        <v>28452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28452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331565.11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606094.76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2700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44</v>
      </c>
      <c r="B7" s="49"/>
      <c r="C7" s="49"/>
      <c r="D7" s="49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249227.65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45</v>
      </c>
      <c r="D9" s="25">
        <v>13164.24</v>
      </c>
      <c r="E9" s="2"/>
      <c r="F9" s="10"/>
      <c r="I9" s="2"/>
    </row>
    <row r="10" spans="1:9" s="1" customFormat="1" ht="19.5" customHeight="1">
      <c r="A10" s="7"/>
      <c r="B10" s="8"/>
      <c r="C10" s="18" t="s">
        <v>46</v>
      </c>
      <c r="D10" s="25">
        <f>11980+510</f>
        <v>12490</v>
      </c>
      <c r="E10" s="2"/>
      <c r="F10" s="10"/>
      <c r="I10" s="2"/>
    </row>
    <row r="11" spans="1:6" ht="19.5" customHeight="1">
      <c r="A11" s="7"/>
      <c r="B11" s="8"/>
      <c r="C11" s="18" t="s">
        <v>47</v>
      </c>
      <c r="D11" s="11">
        <f>175764+33628</f>
        <v>209392</v>
      </c>
      <c r="E11" s="5"/>
      <c r="F11" s="6"/>
    </row>
    <row r="12" spans="1:6" ht="19.5" customHeight="1">
      <c r="A12" s="7"/>
      <c r="B12" s="8"/>
      <c r="C12" s="18" t="s">
        <v>48</v>
      </c>
      <c r="D12" s="11">
        <f>13945.16+236.25</f>
        <v>14181.41</v>
      </c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249227.65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359567.11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605344.76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43</v>
      </c>
      <c r="B7" s="49"/>
      <c r="C7" s="49"/>
      <c r="D7" s="49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606094.76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604744.76</v>
      </c>
    </row>
    <row r="4" spans="1:4" ht="19.5" customHeight="1">
      <c r="A4" s="3" t="s">
        <v>2</v>
      </c>
      <c r="D4" s="5">
        <v>710763.1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40</v>
      </c>
      <c r="B7" s="49"/>
      <c r="C7" s="49"/>
      <c r="D7" s="49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710763.1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42</v>
      </c>
      <c r="D9" s="9">
        <v>710763.1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710763.1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605344.7599999999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1194081.21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500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38</v>
      </c>
      <c r="B7" s="49"/>
      <c r="C7" s="49"/>
      <c r="D7" s="49"/>
      <c r="F7" s="6"/>
    </row>
    <row r="8" spans="1:9" s="1" customFormat="1" ht="19.5" customHeight="1">
      <c r="A8" s="7" t="s">
        <v>33</v>
      </c>
      <c r="B8" s="8"/>
      <c r="C8" s="8" t="s">
        <v>34</v>
      </c>
      <c r="D8" s="9">
        <f>+D9</f>
        <v>589836.45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39</v>
      </c>
      <c r="D9" s="9">
        <v>589836.45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589836.45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604744.76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3448779.73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950</v>
      </c>
    </row>
    <row r="6" spans="1:4" ht="19.5" customHeight="1">
      <c r="A6" s="3" t="s">
        <v>4</v>
      </c>
      <c r="D6" s="5">
        <v>0</v>
      </c>
    </row>
    <row r="7" spans="1:6" ht="42" customHeight="1">
      <c r="A7" s="49" t="s">
        <v>32</v>
      </c>
      <c r="B7" s="49"/>
      <c r="C7" s="49"/>
      <c r="D7" s="49"/>
      <c r="F7" s="6"/>
    </row>
    <row r="8" spans="1:9" s="1" customFormat="1" ht="19.5" customHeight="1">
      <c r="A8" s="7" t="s">
        <v>33</v>
      </c>
      <c r="B8" s="8"/>
      <c r="C8" s="8" t="s">
        <v>34</v>
      </c>
      <c r="D8" s="9">
        <f>+D9</f>
        <v>1755420.34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35</v>
      </c>
      <c r="D9" s="9">
        <v>1755420.34</v>
      </c>
      <c r="E9" s="2"/>
      <c r="F9" s="10"/>
      <c r="I9" s="2"/>
    </row>
    <row r="10" spans="1:9" s="1" customFormat="1" ht="19.5" customHeight="1">
      <c r="A10" s="7" t="s">
        <v>36</v>
      </c>
      <c r="B10" s="8"/>
      <c r="C10" s="8" t="s">
        <v>37</v>
      </c>
      <c r="D10" s="9">
        <v>500228.18</v>
      </c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2255648.52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1194081.21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2021-09-02T05:28:06Z</dcterms:created>
  <dcterms:modified xsi:type="dcterms:W3CDTF">2021-09-20T05:40:21Z</dcterms:modified>
  <cp:category/>
  <cp:version/>
  <cp:contentType/>
  <cp:contentStatus/>
</cp:coreProperties>
</file>