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1705" sheetId="1" r:id="rId1"/>
    <sheet name="1405" sheetId="2" r:id="rId2"/>
    <sheet name="1305" sheetId="3" r:id="rId3"/>
    <sheet name="1205" sheetId="4" r:id="rId4"/>
    <sheet name="1105" sheetId="5" r:id="rId5"/>
    <sheet name="1005" sheetId="6" r:id="rId6"/>
    <sheet name="0705" sheetId="7" r:id="rId7"/>
    <sheet name="0605" sheetId="8" r:id="rId8"/>
    <sheet name="0505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<sst xmlns="http://schemas.openxmlformats.org/spreadsheetml/2006/main" count="104" uniqueCount="39">
  <si>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</si>
  <si>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</si>
  <si>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</si>
  <si>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</si>
  <si>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</si>
  <si>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29.04.2021.</t>
  </si>
  <si>
    <t>06e</t>
  </si>
  <si>
    <t>materijalni</t>
  </si>
  <si>
    <t>vodovod</t>
  </si>
  <si>
    <t>dnevnice</t>
  </si>
  <si>
    <t>Ukupno izvrsena placanja</t>
  </si>
  <si>
    <t>Stanje na računu 840-729661-47</t>
  </si>
  <si>
    <t>plata stomatologija</t>
  </si>
  <si>
    <t>05a</t>
  </si>
  <si>
    <t>plata pzz</t>
  </si>
  <si>
    <t>06a</t>
  </si>
  <si>
    <t>labteh</t>
  </si>
  <si>
    <t>autoelektricarska glozana</t>
  </si>
  <si>
    <t>bibo car</t>
  </si>
  <si>
    <t>energoprodukt</t>
  </si>
  <si>
    <t>vintec</t>
  </si>
  <si>
    <t>jkp</t>
  </si>
  <si>
    <t>papirdol</t>
  </si>
  <si>
    <t>sperlić</t>
  </si>
  <si>
    <t>SPECIFIKACIJA IZVRŠENIH PLAĆANJA PO DOBAVLJAČIMA NA DAN  05.05.2021.</t>
  </si>
  <si>
    <t>SPECIFIKACIJA IZVRŠENIH PLAĆANJA PO DOBAVLJAČIMA NA DAN  06.05.2021.</t>
  </si>
  <si>
    <t>SPECIFIKACIJA IZVRŠENIH PLAĆANJA PO DOBAVLJAČIMA NA DAN  07.05.2021.</t>
  </si>
  <si>
    <t>dunav osiguranje</t>
  </si>
  <si>
    <t>SPECIFIKACIJA IZVRŠENIH PLAĆANJA PO DOBAVLJAČIMA NA DAN  10.05.2021.</t>
  </si>
  <si>
    <t>06x</t>
  </si>
  <si>
    <t>nagrade ugovorenim radnicima</t>
  </si>
  <si>
    <t>ministarstvo finansija</t>
  </si>
  <si>
    <t>SPECIFIKACIJA IZVRŠENIH PLAĆANJA PO DOBAVLJAČIMA NA DAN  12.05.2021.</t>
  </si>
  <si>
    <t>SPECIFIKACIJA IZVRŠENIH PLAĆANJA PO DOBAVLJAČIMA NA DAN  11.05.2021.</t>
  </si>
  <si>
    <t>06c</t>
  </si>
  <si>
    <t>energenti</t>
  </si>
  <si>
    <t>nis</t>
  </si>
  <si>
    <t>SPECIFIKACIJA IZVRŠENIH PLAĆANJA PO DOBAVLJAČIMA NA DAN  14.05.2021.</t>
  </si>
  <si>
    <t>SPECIFIKACIJA IZVRŠENIH PLAĆANJA PO DOBAVLJAČIMA NA DAN  13.05.2021.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</si>
</sst>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0" fontId="44" fillId="0" borderId="13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3" xfId="0" applyNumberFormat="1" applyFont="1" applyBorder="1" applyAlignment="1">
      <alignment wrapText="1"/>
    </xf>
    <xf numFmtId="4" fontId="43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2" xfId="0" applyNumberFormat="1" applyFont="1" applyBorder="1" applyAlignment="1">
      <alignment horizontal="right" wrapText="1"/>
    </xf>
    <xf numFmtId="0" fontId="44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5"/>
      <sheetName val="2904"/>
      <sheetName val="2804"/>
      <sheetName val="2704"/>
      <sheetName val="2604"/>
      <sheetName val="2304"/>
      <sheetName val="2204"/>
      <sheetName val="2104"/>
      <sheetName val="2004"/>
      <sheetName val="1904"/>
      <sheetName val="1604"/>
      <sheetName val="1504"/>
      <sheetName val="1304"/>
      <sheetName val="1404"/>
      <sheetName val="1204"/>
      <sheetName val="0904"/>
      <sheetName val="0804"/>
      <sheetName val="0704"/>
      <sheetName val="0604"/>
      <sheetName val="0504"/>
      <sheetName val="0204"/>
      <sheetName val="0104"/>
    </sheetNames>
    <sheetDataSet>
      <sheetData sheetId="0">
        <row r="37">
          <cell r="D37">
            <v>441699.57999999996</v>
          </cell>
        </row>
      </sheetData>
      <sheetData sheetId="1">
        <row r="37">
          <cell r="D37">
            <v>121310.83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H18" sqref="H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+'1405'!D37</f>
        <v>199597.439999999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2500+1050</f>
        <v>3550</v>
      </c>
    </row>
    <row r="6" spans="1:4" ht="19.5" customHeight="1">
      <c r="A6" s="3" t="s">
        <v>4</v>
      </c>
      <c r="D6" s="5">
        <v>18125</v>
      </c>
    </row>
    <row r="7" spans="1:6" ht="42" customHeight="1">
      <c r="A7" s="52" t="s">
        <v>37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9" customFormat="1" ht="19.5" customHeight="1">
      <c r="A11" s="7"/>
      <c r="B11" s="8"/>
      <c r="C11" s="50"/>
      <c r="D11" s="51"/>
      <c r="E11" s="21"/>
      <c r="F11" s="20"/>
      <c r="I11" s="21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221272.439999999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+'1305'!D37</f>
        <v>1633271.8499999992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22650+1450</f>
        <v>24100</v>
      </c>
    </row>
    <row r="6" ht="19.5" customHeight="1">
      <c r="A6" s="3" t="s">
        <v>4</v>
      </c>
    </row>
    <row r="7" spans="1:6" ht="42" customHeight="1">
      <c r="A7" s="52" t="s">
        <v>38</v>
      </c>
      <c r="B7" s="52"/>
      <c r="C7" s="52"/>
      <c r="D7" s="52"/>
      <c r="F7" s="6"/>
    </row>
    <row r="8" spans="1:9" s="1" customFormat="1" ht="19.5" customHeight="1">
      <c r="A8" s="7" t="s">
        <v>34</v>
      </c>
      <c r="B8" s="8"/>
      <c r="C8" s="8" t="s">
        <v>35</v>
      </c>
      <c r="D8" s="9">
        <f>+D9+D10</f>
        <v>1356385.1</v>
      </c>
      <c r="E8" s="2"/>
      <c r="F8" s="10"/>
      <c r="I8" s="2"/>
    </row>
    <row r="9" spans="1:9" s="1" customFormat="1" ht="19.5" customHeight="1">
      <c r="A9" s="7"/>
      <c r="B9" s="8"/>
      <c r="C9" s="11" t="s">
        <v>36</v>
      </c>
      <c r="D9" s="12">
        <f>368449.69+566063.01</f>
        <v>934512.7</v>
      </c>
      <c r="E9" s="2"/>
      <c r="F9" s="10"/>
      <c r="I9" s="2"/>
    </row>
    <row r="10" spans="1:6" ht="19.5" customHeight="1">
      <c r="A10" s="13"/>
      <c r="B10" s="11"/>
      <c r="C10" s="11" t="s">
        <v>21</v>
      </c>
      <c r="D10" s="12">
        <v>421872.4</v>
      </c>
      <c r="E10" s="5"/>
      <c r="F10" s="6"/>
    </row>
    <row r="11" spans="1:9" s="19" customFormat="1" ht="19.5" customHeight="1">
      <c r="A11" s="7" t="s">
        <v>6</v>
      </c>
      <c r="B11" s="8"/>
      <c r="C11" s="50" t="s">
        <v>7</v>
      </c>
      <c r="D11" s="51">
        <f>+D12</f>
        <v>101389.31</v>
      </c>
      <c r="E11" s="21"/>
      <c r="F11" s="20"/>
      <c r="I11" s="21"/>
    </row>
    <row r="12" spans="1:9" s="18" customFormat="1" ht="19.5" customHeight="1">
      <c r="A12" s="8"/>
      <c r="B12" s="8"/>
      <c r="C12" s="11" t="s">
        <v>8</v>
      </c>
      <c r="D12" s="12">
        <v>101389.31</v>
      </c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+D8+D11</f>
        <v>1457774.4100000001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199597.439999999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J36" sqref="J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+'1205'!D37</f>
        <v>1632221.8499999992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32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/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1633271.8499999992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+'1105'!D37</f>
        <v>6842.459999999031</v>
      </c>
    </row>
    <row r="4" spans="1:4" ht="19.5" customHeight="1">
      <c r="A4" s="3" t="s">
        <v>2</v>
      </c>
      <c r="D4" s="5">
        <f>587358.31+226600+1000+48360+1356385.1</f>
        <v>2219703.41</v>
      </c>
    </row>
    <row r="5" spans="1:4" ht="19.5" customHeight="1">
      <c r="A5" s="3" t="s">
        <v>3</v>
      </c>
      <c r="D5" s="5">
        <f>950+2500</f>
        <v>3450</v>
      </c>
    </row>
    <row r="6" ht="19.5" customHeight="1">
      <c r="A6" s="3" t="s">
        <v>4</v>
      </c>
    </row>
    <row r="7" spans="1:6" ht="42" customHeight="1">
      <c r="A7" s="52" t="s">
        <v>33</v>
      </c>
      <c r="B7" s="52"/>
      <c r="C7" s="52"/>
      <c r="D7" s="52"/>
      <c r="F7" s="6"/>
    </row>
    <row r="8" spans="1:9" s="1" customFormat="1" ht="19.5" customHeight="1">
      <c r="A8" s="7" t="s">
        <v>29</v>
      </c>
      <c r="B8" s="8"/>
      <c r="C8" s="8" t="s">
        <v>30</v>
      </c>
      <c r="D8" s="9">
        <v>587358.31</v>
      </c>
      <c r="E8" s="2"/>
      <c r="F8" s="10"/>
      <c r="I8" s="2"/>
    </row>
    <row r="9" spans="1:9" s="1" customFormat="1" ht="19.5" customHeight="1">
      <c r="A9" s="7" t="s">
        <v>6</v>
      </c>
      <c r="B9" s="8"/>
      <c r="C9" s="11" t="s">
        <v>31</v>
      </c>
      <c r="D9" s="12">
        <f>10226.98+188.75</f>
        <v>10415.73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v>597774.02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1632221.8499999992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+'1005'!D37</f>
        <v>3142.4599999990314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6" ht="42" customHeight="1">
      <c r="A7" s="52" t="s">
        <v>28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6842.459999999031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+'0705'!D37</f>
        <v>15344.459999999031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450+500+200</f>
        <v>1150</v>
      </c>
    </row>
    <row r="6" ht="19.5" customHeight="1">
      <c r="A6" s="3" t="s">
        <v>4</v>
      </c>
    </row>
    <row r="7" spans="1:6" ht="42" customHeight="1">
      <c r="A7" s="52" t="s">
        <v>26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</f>
        <v>13352</v>
      </c>
      <c r="E8" s="2"/>
      <c r="F8" s="10"/>
      <c r="I8" s="2"/>
    </row>
    <row r="9" spans="1:9" s="1" customFormat="1" ht="19.5" customHeight="1">
      <c r="A9" s="7"/>
      <c r="B9" s="8"/>
      <c r="C9" s="11" t="s">
        <v>27</v>
      </c>
      <c r="D9" s="12">
        <f>3806+5884+3555+107</f>
        <v>13352</v>
      </c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13352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3142.4599999990314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+'0605'!D37</f>
        <v>15244.459999999031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</v>
      </c>
    </row>
    <row r="6" ht="19.5" customHeight="1">
      <c r="A6" s="3" t="s">
        <v>4</v>
      </c>
    </row>
    <row r="7" spans="1:6" ht="42" customHeight="1">
      <c r="A7" s="52" t="s">
        <v>25</v>
      </c>
      <c r="B7" s="52"/>
      <c r="C7" s="52"/>
      <c r="D7" s="52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6" ht="19.5" customHeight="1">
      <c r="A10" s="13"/>
      <c r="B10" s="11"/>
      <c r="C10" s="11"/>
      <c r="D10" s="12"/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8" customFormat="1" ht="19.5" customHeight="1">
      <c r="A15" s="11"/>
      <c r="B15" s="11"/>
      <c r="C15" s="11"/>
      <c r="D15" s="12"/>
      <c r="F15" s="17"/>
      <c r="I15" s="16"/>
    </row>
    <row r="16" spans="1:6" ht="19.5" customHeight="1">
      <c r="A16" s="11"/>
      <c r="B16" s="11"/>
      <c r="C16" s="14"/>
      <c r="D16" s="15"/>
      <c r="F16" s="22"/>
    </row>
    <row r="17" spans="1:9" s="1" customFormat="1" ht="19.5" customHeight="1">
      <c r="A17" s="49"/>
      <c r="B17" s="48"/>
      <c r="C17" s="47"/>
      <c r="D17" s="46"/>
      <c r="I17" s="2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0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15344.459999999031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26" sqref="D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+'[1]0505'!D37</f>
        <v>441699.57999999996</v>
      </c>
    </row>
    <row r="4" spans="1:4" ht="19.5" customHeight="1">
      <c r="A4" s="3" t="s">
        <v>2</v>
      </c>
      <c r="D4" s="5">
        <f>7680311.62+403424.51</f>
        <v>8083736.13</v>
      </c>
    </row>
    <row r="5" spans="1:4" ht="19.5" customHeight="1">
      <c r="A5" s="3" t="s">
        <v>3</v>
      </c>
      <c r="D5" s="5">
        <f>9750+1300</f>
        <v>11050</v>
      </c>
    </row>
    <row r="6" ht="19.5" customHeight="1">
      <c r="A6" s="3" t="s">
        <v>4</v>
      </c>
    </row>
    <row r="7" spans="1:6" ht="42" customHeight="1">
      <c r="A7" s="52" t="s">
        <v>24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+D9+D10+D11+D12+D13+D14+D15+D16</f>
        <v>437505.12</v>
      </c>
      <c r="E8" s="2"/>
      <c r="F8" s="10"/>
      <c r="I8" s="2"/>
    </row>
    <row r="9" spans="1:9" s="1" customFormat="1" ht="19.5" customHeight="1">
      <c r="A9" s="7"/>
      <c r="B9" s="8"/>
      <c r="C9" s="11" t="s">
        <v>23</v>
      </c>
      <c r="D9" s="12">
        <v>32860</v>
      </c>
      <c r="E9" s="2"/>
      <c r="F9" s="10"/>
      <c r="I9" s="2"/>
    </row>
    <row r="10" spans="1:6" ht="19.5" customHeight="1">
      <c r="A10" s="13"/>
      <c r="B10" s="11"/>
      <c r="C10" s="11" t="s">
        <v>22</v>
      </c>
      <c r="D10" s="12">
        <f>17940+56296.8</f>
        <v>74236.8</v>
      </c>
      <c r="E10" s="5"/>
      <c r="F10" s="6"/>
    </row>
    <row r="11" spans="1:9" s="18" customFormat="1" ht="19.5" customHeight="1">
      <c r="A11" s="13"/>
      <c r="B11" s="11"/>
      <c r="C11" s="14" t="s">
        <v>21</v>
      </c>
      <c r="D11" s="15">
        <v>37345.56</v>
      </c>
      <c r="E11" s="16"/>
      <c r="F11" s="17"/>
      <c r="I11" s="16"/>
    </row>
    <row r="12" spans="1:9" s="18" customFormat="1" ht="19.5" customHeight="1">
      <c r="A12" s="8"/>
      <c r="B12" s="8"/>
      <c r="C12" s="11" t="s">
        <v>20</v>
      </c>
      <c r="D12" s="12">
        <v>21050</v>
      </c>
      <c r="E12" s="16"/>
      <c r="F12" s="16"/>
      <c r="I12" s="16"/>
    </row>
    <row r="13" spans="1:9" s="19" customFormat="1" ht="19.5" customHeight="1">
      <c r="A13" s="7"/>
      <c r="B13" s="8"/>
      <c r="C13" s="14" t="s">
        <v>19</v>
      </c>
      <c r="D13" s="15">
        <v>52892.4</v>
      </c>
      <c r="F13" s="20"/>
      <c r="I13" s="21"/>
    </row>
    <row r="14" spans="1:9" s="19" customFormat="1" ht="19.5" customHeight="1">
      <c r="A14" s="8"/>
      <c r="B14" s="8"/>
      <c r="C14" s="14" t="s">
        <v>18</v>
      </c>
      <c r="D14" s="15">
        <f>976.27+31235.1</f>
        <v>32211.37</v>
      </c>
      <c r="F14" s="20"/>
      <c r="I14" s="21"/>
    </row>
    <row r="15" spans="1:9" s="18" customFormat="1" ht="19.5" customHeight="1">
      <c r="A15" s="11"/>
      <c r="B15" s="11"/>
      <c r="C15" s="11" t="s">
        <v>17</v>
      </c>
      <c r="D15" s="12">
        <v>105000</v>
      </c>
      <c r="F15" s="17"/>
      <c r="I15" s="16"/>
    </row>
    <row r="16" spans="1:6" ht="19.5" customHeight="1">
      <c r="A16" s="11"/>
      <c r="B16" s="11"/>
      <c r="C16" s="14" t="s">
        <v>16</v>
      </c>
      <c r="D16" s="15">
        <v>81908.99</v>
      </c>
      <c r="F16" s="22"/>
    </row>
    <row r="17" spans="1:9" s="1" customFormat="1" ht="19.5" customHeight="1">
      <c r="A17" s="49" t="s">
        <v>15</v>
      </c>
      <c r="B17" s="48"/>
      <c r="C17" s="47" t="s">
        <v>14</v>
      </c>
      <c r="D17" s="46">
        <v>7680311.62</v>
      </c>
      <c r="I17" s="2"/>
    </row>
    <row r="18" spans="1:9" s="1" customFormat="1" ht="19.5" customHeight="1">
      <c r="A18" s="7" t="s">
        <v>13</v>
      </c>
      <c r="B18" s="8"/>
      <c r="C18" s="27" t="s">
        <v>12</v>
      </c>
      <c r="D18" s="28">
        <v>403424.51</v>
      </c>
      <c r="I18" s="2"/>
    </row>
    <row r="19" spans="1:4" ht="19.5" customHeight="1">
      <c r="A19" s="13"/>
      <c r="B19" s="11"/>
      <c r="D19" s="29"/>
    </row>
    <row r="20" spans="1:4" ht="19.5" customHeight="1">
      <c r="A20" s="13"/>
      <c r="B20" s="11"/>
      <c r="C20" s="34"/>
      <c r="D20" s="31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+D8+D17+D18</f>
        <v>8521241.25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15244.459999999031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Q14" sqref="Q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+'[1]2904'!D37</f>
        <v>121310.83</v>
      </c>
    </row>
    <row r="4" spans="1:4" ht="19.5" customHeight="1">
      <c r="A4" s="3" t="s">
        <v>2</v>
      </c>
      <c r="D4" s="5">
        <f>476166.65+23958.35</f>
        <v>500125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2" t="s">
        <v>5</v>
      </c>
      <c r="B7" s="52"/>
      <c r="C7" s="52"/>
      <c r="D7" s="52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180786.25</v>
      </c>
      <c r="E8" s="2"/>
      <c r="F8" s="10"/>
      <c r="I8" s="2"/>
    </row>
    <row r="9" spans="1:9" s="1" customFormat="1" ht="19.5" customHeight="1">
      <c r="A9" s="7"/>
      <c r="B9" s="8"/>
      <c r="C9" s="11" t="s">
        <v>8</v>
      </c>
      <c r="D9" s="12">
        <v>93306.25</v>
      </c>
      <c r="E9" s="2"/>
      <c r="F9" s="10"/>
      <c r="I9" s="2"/>
    </row>
    <row r="10" spans="1:6" ht="19.5" customHeight="1">
      <c r="A10" s="13"/>
      <c r="B10" s="11"/>
      <c r="C10" s="11" t="s">
        <v>9</v>
      </c>
      <c r="D10" s="12">
        <f>4800+8400+10800+10800+2400+11520+6000+10800+10800+11160</f>
        <v>87480</v>
      </c>
      <c r="E10" s="5"/>
      <c r="F10" s="6"/>
    </row>
    <row r="11" spans="1:9" s="18" customFormat="1" ht="19.5" customHeight="1">
      <c r="A11" s="13"/>
      <c r="B11" s="11"/>
      <c r="C11" s="14"/>
      <c r="D11" s="15"/>
      <c r="E11" s="16"/>
      <c r="F11" s="17"/>
      <c r="I11" s="16"/>
    </row>
    <row r="12" spans="1:9" s="18" customFormat="1" ht="19.5" customHeight="1">
      <c r="A12" s="8"/>
      <c r="B12" s="8"/>
      <c r="C12" s="11"/>
      <c r="D12" s="12"/>
      <c r="E12" s="16"/>
      <c r="F12" s="16"/>
      <c r="I12" s="16"/>
    </row>
    <row r="13" spans="1:9" s="19" customFormat="1" ht="19.5" customHeight="1">
      <c r="A13" s="7"/>
      <c r="B13" s="8"/>
      <c r="C13" s="14"/>
      <c r="D13" s="15"/>
      <c r="F13" s="20"/>
      <c r="I13" s="21"/>
    </row>
    <row r="14" spans="1:9" s="19" customFormat="1" ht="19.5" customHeight="1">
      <c r="A14" s="8"/>
      <c r="B14" s="8"/>
      <c r="C14" s="14"/>
      <c r="D14" s="15"/>
      <c r="F14" s="20"/>
      <c r="I14" s="21"/>
    </row>
    <row r="15" spans="1:9" s="19" customFormat="1" ht="19.5" customHeight="1">
      <c r="A15" s="8"/>
      <c r="B15" s="8"/>
      <c r="C15" s="8"/>
      <c r="D15" s="9"/>
      <c r="F15" s="20"/>
      <c r="I15" s="21"/>
    </row>
    <row r="16" spans="1:6" ht="19.5" customHeight="1">
      <c r="A16" s="8"/>
      <c r="B16" s="8"/>
      <c r="C16" s="14"/>
      <c r="D16" s="15"/>
      <c r="F16" s="22"/>
    </row>
    <row r="17" spans="1:4" ht="19.5" customHeight="1">
      <c r="A17" s="23"/>
      <c r="B17" s="24"/>
      <c r="C17" s="25"/>
      <c r="D17" s="26"/>
    </row>
    <row r="18" spans="1:9" s="1" customFormat="1" ht="19.5" customHeight="1">
      <c r="A18" s="7"/>
      <c r="B18" s="8"/>
      <c r="C18" s="27"/>
      <c r="D18" s="28"/>
      <c r="I18" s="2"/>
    </row>
    <row r="19" spans="1:4" ht="19.5" customHeight="1">
      <c r="A19" s="13"/>
      <c r="B19" s="11"/>
      <c r="D19" s="29"/>
    </row>
    <row r="20" spans="1:9" s="1" customFormat="1" ht="19.5" customHeight="1">
      <c r="A20" s="7"/>
      <c r="B20" s="8"/>
      <c r="C20" s="27"/>
      <c r="D20" s="30"/>
      <c r="I20" s="2"/>
    </row>
    <row r="21" spans="1:4" ht="19.5" customHeight="1">
      <c r="A21" s="13"/>
      <c r="B21" s="11"/>
      <c r="D21" s="31"/>
    </row>
    <row r="22" spans="1:4" ht="19.5" customHeight="1">
      <c r="A22" s="32"/>
      <c r="B22" s="33"/>
      <c r="C22" s="34"/>
      <c r="D22" s="31"/>
    </row>
    <row r="23" spans="1:9" s="1" customFormat="1" ht="19.5" customHeight="1">
      <c r="A23" s="32"/>
      <c r="B23" s="35"/>
      <c r="C23" s="11"/>
      <c r="D23" s="36"/>
      <c r="I23" s="2"/>
    </row>
    <row r="24" spans="1:4" ht="19.5" customHeight="1">
      <c r="A24" s="32"/>
      <c r="B24" s="33"/>
      <c r="C24" s="8"/>
      <c r="D24" s="37"/>
    </row>
    <row r="25" spans="1:4" ht="19.5" customHeight="1">
      <c r="A25" s="38"/>
      <c r="B25" s="33"/>
      <c r="C25" s="11"/>
      <c r="D25" s="36"/>
    </row>
    <row r="26" spans="1:4" ht="19.5" customHeight="1">
      <c r="A26" s="38"/>
      <c r="B26" s="33"/>
      <c r="C26" s="39"/>
      <c r="D26" s="37"/>
    </row>
    <row r="27" spans="1:9" s="1" customFormat="1" ht="19.5" customHeight="1">
      <c r="A27" s="32"/>
      <c r="B27" s="35"/>
      <c r="C27" s="8"/>
      <c r="D27" s="37"/>
      <c r="I27" s="2"/>
    </row>
    <row r="28" spans="1:4" ht="19.5" customHeight="1">
      <c r="A28" s="38"/>
      <c r="B28" s="33"/>
      <c r="C28" s="11"/>
      <c r="D28" s="36"/>
    </row>
    <row r="29" spans="1:4" ht="19.5" customHeight="1">
      <c r="A29" s="38"/>
      <c r="B29" s="33"/>
      <c r="C29" s="11"/>
      <c r="D29" s="36"/>
    </row>
    <row r="30" spans="1:4" ht="19.5" customHeight="1">
      <c r="A30" s="38"/>
      <c r="B30" s="33"/>
      <c r="C30" s="11"/>
      <c r="D30" s="36"/>
    </row>
    <row r="31" spans="1:4" ht="19.5" customHeight="1">
      <c r="A31" s="38"/>
      <c r="B31" s="33"/>
      <c r="C31" s="11"/>
      <c r="D31" s="36"/>
    </row>
    <row r="32" spans="1:9" ht="19.5" customHeight="1">
      <c r="A32" s="38"/>
      <c r="B32" s="33"/>
      <c r="C32" s="11"/>
      <c r="D32" s="36"/>
      <c r="I32" s="4"/>
    </row>
    <row r="33" spans="1:9" ht="19.5" customHeight="1">
      <c r="A33" s="38"/>
      <c r="B33" s="33"/>
      <c r="C33" s="11"/>
      <c r="D33" s="36"/>
      <c r="I33" s="4"/>
    </row>
    <row r="34" spans="1:9" ht="19.5" customHeight="1">
      <c r="A34" s="38"/>
      <c r="B34" s="33"/>
      <c r="C34" s="11"/>
      <c r="D34" s="36"/>
      <c r="I34" s="4"/>
    </row>
    <row r="35" spans="1:9" ht="19.5" customHeight="1">
      <c r="A35" s="38" t="s">
        <v>10</v>
      </c>
      <c r="B35" s="33"/>
      <c r="C35" s="40"/>
      <c r="D35" s="36">
        <f>+D8</f>
        <v>180786.25</v>
      </c>
      <c r="F35" s="5"/>
      <c r="I35" s="4"/>
    </row>
    <row r="36" ht="19.5" customHeight="1">
      <c r="I36" s="4"/>
    </row>
    <row r="37" spans="1:9" ht="19.5" customHeight="1">
      <c r="A37" s="41" t="s">
        <v>11</v>
      </c>
      <c r="D37" s="42">
        <f>+D3+D4+D5+D6-D35</f>
        <v>441699.57999999996</v>
      </c>
      <c r="F37" s="5"/>
      <c r="I37" s="4"/>
    </row>
    <row r="38" ht="19.5" customHeight="1">
      <c r="I38" s="4"/>
    </row>
    <row r="47" spans="1:9" ht="37.5" customHeight="1">
      <c r="A47" s="43"/>
      <c r="B47" s="44"/>
      <c r="C47" s="44"/>
      <c r="D47" s="45"/>
      <c r="I47" s="4"/>
    </row>
    <row r="48" spans="1:9" ht="37.5" customHeight="1">
      <c r="A48" s="43"/>
      <c r="B48" s="44"/>
      <c r="C48" s="44"/>
      <c r="D48" s="45"/>
      <c r="I48" s="4"/>
    </row>
    <row r="49" spans="1:9" ht="37.5" customHeight="1">
      <c r="A49" s="43"/>
      <c r="B49" s="44"/>
      <c r="C49" s="44"/>
      <c r="D49" s="45"/>
      <c r="I49" s="4"/>
    </row>
    <row r="50" spans="1:9" ht="37.5" customHeight="1">
      <c r="A50" s="43"/>
      <c r="B50" s="44"/>
      <c r="C50" s="44"/>
      <c r="D50" s="45"/>
      <c r="I50" s="4"/>
    </row>
    <row r="51" spans="1:9" ht="37.5" customHeight="1">
      <c r="A51" s="43"/>
      <c r="B51" s="44"/>
      <c r="C51" s="44"/>
      <c r="D51" s="45"/>
      <c r="I51" s="4"/>
    </row>
    <row r="52" spans="1:9" ht="37.5" customHeight="1">
      <c r="A52" s="43"/>
      <c r="B52" s="44"/>
      <c r="C52" s="44"/>
      <c r="D52" s="45"/>
      <c r="I52" s="4"/>
    </row>
    <row r="53" spans="1:9" ht="37.5" customHeight="1">
      <c r="A53" s="43"/>
      <c r="B53" s="44"/>
      <c r="C53" s="44"/>
      <c r="D53" s="45"/>
      <c r="I53" s="4"/>
    </row>
    <row r="54" spans="1:9" ht="37.5" customHeight="1">
      <c r="A54" s="43"/>
      <c r="B54" s="44"/>
      <c r="C54" s="44"/>
      <c r="D54" s="45"/>
      <c r="I54" s="4"/>
    </row>
    <row r="55" spans="1:9" ht="37.5" customHeight="1">
      <c r="A55" s="43"/>
      <c r="B55" s="44"/>
      <c r="C55" s="44"/>
      <c r="D55" s="45"/>
      <c r="I55" s="4"/>
    </row>
    <row r="56" spans="1:9" ht="37.5" customHeight="1">
      <c r="A56" s="43"/>
      <c r="B56" s="44"/>
      <c r="C56" s="44"/>
      <c r="D56" s="45"/>
      <c r="I56" s="4"/>
    </row>
    <row r="57" spans="1:9" ht="37.5" customHeight="1">
      <c r="A57" s="43"/>
      <c r="B57" s="44"/>
      <c r="C57" s="44"/>
      <c r="D57" s="45"/>
      <c r="I57" s="4"/>
    </row>
    <row r="58" spans="1:9" ht="37.5" customHeight="1">
      <c r="A58" s="43"/>
      <c r="B58" s="44"/>
      <c r="C58" s="44"/>
      <c r="D58" s="45"/>
      <c r="I58" s="4"/>
    </row>
    <row r="59" spans="1:9" ht="37.5" customHeight="1">
      <c r="A59" s="43"/>
      <c r="B59" s="44"/>
      <c r="C59" s="44"/>
      <c r="D59" s="45"/>
      <c r="I59" s="4"/>
    </row>
    <row r="60" spans="1:9" ht="37.5" customHeight="1">
      <c r="A60" s="43"/>
      <c r="B60" s="44"/>
      <c r="C60" s="44"/>
      <c r="D60" s="45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2021-05-10T05:03:54Z</dcterms:created>
  <dcterms:modified xsi:type="dcterms:W3CDTF">2021-05-17T05:51:06Z</dcterms:modified>
  <cp:category/>
  <cp:version/>
  <cp:contentType/>
  <cp:contentStatus/>
</cp:coreProperties>
</file>