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2"/>
  </bookViews>
  <sheets>
    <sheet name="0104" sheetId="1" r:id="rId1"/>
    <sheet name="3103" sheetId="2" r:id="rId2"/>
    <sheet name="3003" sheetId="3" r:id="rId3"/>
    <sheet name="2903" sheetId="4" r:id="rId4"/>
    <sheet name="2603" sheetId="5" r:id="rId5"/>
    <sheet name="2503" sheetId="6" r:id="rId6"/>
    <sheet name="2403" sheetId="7" r:id="rId7"/>
    <sheet name="2303" sheetId="8" r:id="rId8"/>
    <sheet name="2203" sheetId="9" r:id="rId9"/>
    <sheet name="1803" sheetId="10" r:id="rId10"/>
    <sheet name="1703" sheetId="11" r:id="rId11"/>
    <sheet name="1603" sheetId="12" r:id="rId12"/>
    <sheet name="1503" sheetId="13" r:id="rId13"/>
    <sheet name="1203" sheetId="14" r:id="rId14"/>
    <sheet name="1103" sheetId="15" r:id="rId15"/>
    <sheet name="1003" sheetId="16" r:id="rId16"/>
    <sheet name="0903" sheetId="17" r:id="rId17"/>
    <sheet name="0803" sheetId="18" r:id="rId18"/>
    <sheet name="0503" sheetId="19" r:id="rId19"/>
    <sheet name="0403" sheetId="20" r:id="rId20"/>
    <sheet name="0303" sheetId="21" r:id="rId21"/>
    <sheet name="0203" sheetId="22" r:id="rId22"/>
  </sheets>
  <definedNames/>
  <calcPr fullCalcOnLoad="1"/>
</workbook>
</file>

<file path=xl/sharedStrings.xml><?xml version="1.0" encoding="utf-8"?>
<sst xmlns="http://schemas.openxmlformats.org/spreadsheetml/2006/main" count="276" uniqueCount="95">
  <si>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</si>
  <si>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</si>
  <si>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</si>
  <si>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</si>
  <si>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</si>
  <si>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</si>
  <si>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</si>
  <si>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</si>
  <si>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</si>
  <si>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</si>
  <si>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</si>
  <si>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</si>
  <si>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</si>
  <si>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</si>
  <si>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</si>
  <si>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</si>
  <si>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</si>
  <si>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</si>
  <si>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</si>
  <si>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</si>
  <si>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</si>
  <si>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</si>
  <si>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</si>
  <si>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</si>
  <si>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</si>
  <si>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</si>
  <si>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</si>
  <si>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</si>
  <si>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</si>
  <si>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</si>
  <si>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</si>
  <si>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</si>
  <si>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</si>
  <si>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</si>
  <si>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</si>
  <si>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</si>
  <si>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</si>
  <si>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</si>
  <si>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</si>
  <si>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</si>
  <si>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</si>
  <si>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</si>
  <si>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</si>
  <si>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</si>
  <si>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</si>
  <si>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</si>
  <si>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</si>
  <si>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</si>
  <si>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</si>
  <si>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</si>
  <si>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</si>
  <si>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</si>
  <si>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</si>
  <si>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</si>
  <si>
    <t>SPECIFIKACIJA IZVRŠENIH PLAĆANJA PO DOBAVLJAČIMA NA DAN  12.03.2021.</t>
  </si>
  <si>
    <t>SPECIFIKACIJA IZVRŠENIH PLAĆANJA PO DOBAVLJAČIMA NA DAN  11.03.2021.</t>
  </si>
  <si>
    <t>SPECIFIKACIJA IZVRŠENIH PLAĆANJA PO DOBAVLJAČIMA NA DAN  15.03.2021.</t>
  </si>
  <si>
    <t>pacijenti-lekovi</t>
  </si>
  <si>
    <t>06J</t>
  </si>
  <si>
    <t>JUBILARNA NAGRADA</t>
  </si>
  <si>
    <t>MATERIJALNI TROŠKOVI</t>
  </si>
  <si>
    <t>SPECIFIKACIJA IZVRŠENIH PLAĆANJA PO DOBAVLJAČIMA NA DAN  16.03.2021.</t>
  </si>
  <si>
    <t>plate pzz</t>
  </si>
  <si>
    <t>plate stomatologija</t>
  </si>
  <si>
    <t>SPECIFIKACIJA IZVRŠENIH PLAĆANJA PO DOBAVLJAČIMA NA DAN  17.03.2021.</t>
  </si>
  <si>
    <t>telekom</t>
  </si>
  <si>
    <t>posta</t>
  </si>
  <si>
    <t>jkp dm</t>
  </si>
  <si>
    <t>bit total</t>
  </si>
  <si>
    <t>bss</t>
  </si>
  <si>
    <t>autoelektricarska glozana</t>
  </si>
  <si>
    <t>dnevnice</t>
  </si>
  <si>
    <t>energenti</t>
  </si>
  <si>
    <t>06c</t>
  </si>
  <si>
    <t xml:space="preserve">jkp </t>
  </si>
  <si>
    <t>central h</t>
  </si>
  <si>
    <t>pajkic</t>
  </si>
  <si>
    <t>SPECIFIKACIJA IZVRŠENIH PLAĆANJA PO DOBAVLJAČIMA NA DAN  19.03.2021.</t>
  </si>
  <si>
    <t>SPECIFIKACIJA IZVRŠENIH PLAĆANJA PO DOBAVLJAČIMA NA DAN  22.03.2021.</t>
  </si>
  <si>
    <t>06</t>
  </si>
  <si>
    <t>solidarna pomoć</t>
  </si>
  <si>
    <t>SPECIFIKACIJA IZVRŠENIH PLAĆANJA PO DOBAVLJAČIMA NA DAN  24.03.2021.</t>
  </si>
  <si>
    <t>SPECIFIKACIJA IZVRŠENIH PLAĆANJA PO DOBAVLJAČIMA NA DAN  23.03.2021.</t>
  </si>
  <si>
    <t>steelfurniture</t>
  </si>
  <si>
    <t>lekovi pacijenti</t>
  </si>
  <si>
    <t>SPECIFIKACIJA IZVRŠENIH PLAĆANJA PO DOBAVLJAČIMA NA DAN  26.03.2021.</t>
  </si>
  <si>
    <t>SPECIFIKACIJA IZVRŠENIH PLAĆANJA PO DOBAVLJAČIMA NA DAN  25.03.2021.</t>
  </si>
  <si>
    <t>vodovod</t>
  </si>
  <si>
    <t>SPECIFIKACIJA IZVRŠENIH PLAĆANJA PO DOBAVLJAČIMA NA DAN  29.03.2021.</t>
  </si>
  <si>
    <t>05e</t>
  </si>
  <si>
    <t xml:space="preserve">ostali direktni </t>
  </si>
  <si>
    <t>povracaj za platu</t>
  </si>
  <si>
    <t>orion</t>
  </si>
  <si>
    <t>SPECIFIKACIJA IZVRŠENIH PLAĆANJA PO DOBAVLJAČIMA NA DAN  31.03.2021.</t>
  </si>
  <si>
    <t>SPECIFIKACIJA IZVRŠENIH PLAĆANJA PO DOBAVLJAČIMA NA DAN  30.03.2021.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</si>
</sst>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3" fillId="0" borderId="17" xfId="0" applyFont="1" applyBorder="1" applyAlignment="1">
      <alignment wrapText="1"/>
    </xf>
    <xf numFmtId="4" fontId="43" fillId="0" borderId="17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43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23" sqref="H2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8" t="s">
        <v>93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9"/>
      <c r="B9" s="60"/>
      <c r="C9" s="61"/>
      <c r="D9" s="62"/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+'1703'!D35</f>
        <v>929617.3799999999</v>
      </c>
    </row>
    <row r="4" spans="1:4" ht="19.5" customHeight="1">
      <c r="A4" s="3" t="s">
        <v>2</v>
      </c>
      <c r="D4" s="5">
        <v>540028.9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68" t="s">
        <v>64</v>
      </c>
      <c r="B7" s="68"/>
      <c r="C7" s="68"/>
      <c r="D7" s="68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+D9+D10+D11+D12+D13+D14+D15+D16</f>
        <v>477779.52</v>
      </c>
      <c r="E8" s="2"/>
      <c r="F8" s="51"/>
      <c r="I8" s="2"/>
    </row>
    <row r="9" spans="1:9" s="22" customFormat="1" ht="19.5" customHeight="1">
      <c r="A9" s="52"/>
      <c r="B9" s="53"/>
      <c r="C9" s="49" t="s">
        <v>76</v>
      </c>
      <c r="D9" s="57">
        <v>76210</v>
      </c>
      <c r="E9" s="20"/>
      <c r="F9" s="21"/>
      <c r="I9" s="20"/>
    </row>
    <row r="10" spans="1:9" s="22" customFormat="1" ht="19.5" customHeight="1">
      <c r="A10" s="7"/>
      <c r="B10" s="8"/>
      <c r="C10" s="12" t="s">
        <v>65</v>
      </c>
      <c r="D10" s="13">
        <f>406.78+64975.69</f>
        <v>65382.47</v>
      </c>
      <c r="E10" s="20"/>
      <c r="F10" s="20"/>
      <c r="I10" s="20"/>
    </row>
    <row r="11" spans="1:9" s="22" customFormat="1" ht="19.5" customHeight="1">
      <c r="A11" s="23"/>
      <c r="B11" s="23"/>
      <c r="C11" s="24" t="s">
        <v>66</v>
      </c>
      <c r="D11" s="25">
        <v>6910</v>
      </c>
      <c r="F11" s="21"/>
      <c r="I11" s="20"/>
    </row>
    <row r="12" spans="1:9" s="22" customFormat="1" ht="19.5" customHeight="1">
      <c r="A12" s="8"/>
      <c r="B12" s="8"/>
      <c r="C12" s="26" t="s">
        <v>67</v>
      </c>
      <c r="D12" s="27">
        <v>31177.05</v>
      </c>
      <c r="F12" s="21"/>
      <c r="I12" s="20"/>
    </row>
    <row r="13" spans="1:9" s="28" customFormat="1" ht="19.5" customHeight="1">
      <c r="A13" s="11"/>
      <c r="B13" s="11"/>
      <c r="C13" s="11" t="s">
        <v>68</v>
      </c>
      <c r="D13" s="31">
        <v>99600</v>
      </c>
      <c r="F13" s="29"/>
      <c r="I13" s="30"/>
    </row>
    <row r="14" spans="1:6" ht="19.5" customHeight="1">
      <c r="A14" s="8"/>
      <c r="B14" s="8"/>
      <c r="C14" s="12" t="s">
        <v>69</v>
      </c>
      <c r="D14" s="13">
        <v>14700</v>
      </c>
      <c r="F14" s="32"/>
    </row>
    <row r="15" spans="1:4" ht="19.5" customHeight="1">
      <c r="A15" s="33"/>
      <c r="B15" s="34"/>
      <c r="C15" s="12" t="s">
        <v>70</v>
      </c>
      <c r="D15" s="13">
        <f>10500+10500+74000</f>
        <v>95000</v>
      </c>
    </row>
    <row r="16" spans="1:4" ht="19.5" customHeight="1">
      <c r="A16" s="10"/>
      <c r="B16" s="11"/>
      <c r="C16" s="12" t="s">
        <v>71</v>
      </c>
      <c r="D16" s="13">
        <f>8400+14400+3600+6000+3600+14400+1200+16800+12000+8400</f>
        <v>88800</v>
      </c>
    </row>
    <row r="17" spans="1:4" ht="19.5" customHeight="1">
      <c r="A17" s="10"/>
      <c r="B17" s="11"/>
      <c r="D17" s="13"/>
    </row>
    <row r="18" spans="1:9" s="1" customFormat="1" ht="19.5" customHeight="1">
      <c r="A18" s="7" t="s">
        <v>73</v>
      </c>
      <c r="B18" s="8"/>
      <c r="C18" s="18" t="s">
        <v>72</v>
      </c>
      <c r="D18" s="58">
        <f>+D19+D20</f>
        <v>540028.9</v>
      </c>
      <c r="I18" s="2"/>
    </row>
    <row r="19" spans="1:4" ht="19.5" customHeight="1">
      <c r="A19" s="10"/>
      <c r="B19" s="11"/>
      <c r="C19" s="4" t="s">
        <v>74</v>
      </c>
      <c r="D19" s="37">
        <v>421872.4</v>
      </c>
    </row>
    <row r="20" spans="1:4" ht="19.5" customHeight="1">
      <c r="A20" s="16"/>
      <c r="B20" s="34"/>
      <c r="C20" s="12" t="s">
        <v>75</v>
      </c>
      <c r="D20" s="37">
        <v>118156.5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1017808.42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452237.85999999975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+'1603'!D35</f>
        <v>422342.37</v>
      </c>
    </row>
    <row r="4" spans="1:4" ht="19.5" customHeight="1">
      <c r="A4" s="3" t="s">
        <v>2</v>
      </c>
      <c r="D4" s="5">
        <f>6331767.48+420257.08+476166.67+23958.33</f>
        <v>7252149.5600000005</v>
      </c>
    </row>
    <row r="5" spans="1:4" ht="19.5" customHeight="1">
      <c r="A5" s="3" t="s">
        <v>3</v>
      </c>
      <c r="D5" s="5">
        <f>900+6250</f>
        <v>7150</v>
      </c>
    </row>
    <row r="6" ht="19.5" customHeight="1">
      <c r="A6" s="3" t="s">
        <v>4</v>
      </c>
    </row>
    <row r="7" spans="1:6" ht="42" customHeight="1">
      <c r="A7" s="68" t="s">
        <v>61</v>
      </c>
      <c r="B7" s="68"/>
      <c r="C7" s="68"/>
      <c r="D7" s="68"/>
      <c r="F7" s="6"/>
    </row>
    <row r="8" spans="1:9" s="1" customFormat="1" ht="19.5" customHeight="1">
      <c r="A8" s="7" t="s">
        <v>5</v>
      </c>
      <c r="B8" s="8"/>
      <c r="C8" s="8" t="s">
        <v>62</v>
      </c>
      <c r="D8" s="9">
        <v>6331767.48</v>
      </c>
      <c r="E8" s="2"/>
      <c r="F8" s="51"/>
      <c r="I8" s="2"/>
    </row>
    <row r="9" spans="1:9" s="22" customFormat="1" ht="19.5" customHeight="1">
      <c r="A9" s="52" t="s">
        <v>12</v>
      </c>
      <c r="B9" s="53"/>
      <c r="C9" s="54" t="s">
        <v>63</v>
      </c>
      <c r="D9" s="50">
        <v>420257.07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</f>
        <v>6752024.550000001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929617.3799999999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+'1503'!D35</f>
        <v>523201.1699999998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1450</v>
      </c>
    </row>
    <row r="6" ht="19.5" customHeight="1">
      <c r="A6" s="3" t="s">
        <v>4</v>
      </c>
    </row>
    <row r="7" spans="1:6" ht="42" customHeight="1">
      <c r="A7" s="68" t="s">
        <v>56</v>
      </c>
      <c r="B7" s="68"/>
      <c r="C7" s="68"/>
      <c r="D7" s="68"/>
      <c r="F7" s="6"/>
    </row>
    <row r="8" spans="1:9" s="1" customFormat="1" ht="19.5" customHeight="1">
      <c r="A8" s="7" t="s">
        <v>58</v>
      </c>
      <c r="B8" s="8"/>
      <c r="C8" s="8" t="s">
        <v>59</v>
      </c>
      <c r="D8" s="9">
        <f>90849+7850</f>
        <v>98699</v>
      </c>
      <c r="E8" s="2"/>
      <c r="F8" s="51"/>
      <c r="I8" s="2"/>
    </row>
    <row r="9" spans="1:9" s="22" customFormat="1" ht="19.5" customHeight="1">
      <c r="A9" s="52" t="s">
        <v>13</v>
      </c>
      <c r="B9" s="53"/>
      <c r="C9" s="54" t="s">
        <v>60</v>
      </c>
      <c r="D9" s="50">
        <f>1804.85+1804.85</f>
        <v>3609.7</v>
      </c>
      <c r="E9" s="20"/>
      <c r="F9" s="21"/>
      <c r="I9" s="20"/>
    </row>
    <row r="10" spans="1:9" s="22" customFormat="1" ht="19.5" customHeight="1">
      <c r="A10" s="7"/>
      <c r="B10" s="8"/>
      <c r="C10" s="18" t="s">
        <v>57</v>
      </c>
      <c r="D10" s="19">
        <f>+D9</f>
        <v>3609.7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+D8+D10</f>
        <v>102308.7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v>422342.37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+'1203'!D35:D35</f>
        <v>520601.1699999998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2600</v>
      </c>
    </row>
    <row r="6" ht="19.5" customHeight="1">
      <c r="A6" s="3" t="s">
        <v>4</v>
      </c>
    </row>
    <row r="7" spans="1:6" ht="42" customHeight="1">
      <c r="A7" s="68" t="s">
        <v>54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523201.1699999998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68" t="s">
        <v>55</v>
      </c>
      <c r="B7" s="68"/>
      <c r="C7" s="68"/>
      <c r="D7" s="68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68" t="s">
        <v>52</v>
      </c>
      <c r="B7" s="68"/>
      <c r="C7" s="68"/>
      <c r="D7" s="68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68" t="s">
        <v>51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68" t="s">
        <v>50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68" t="s">
        <v>27</v>
      </c>
      <c r="B7" s="68"/>
      <c r="C7" s="68"/>
      <c r="D7" s="68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68" t="s">
        <v>28</v>
      </c>
      <c r="D7" s="68"/>
      <c r="E7" s="68"/>
      <c r="F7" s="68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2">
      <selection activeCell="E15" sqref="E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+'3003'!D35</f>
        <v>152432.72999999998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8" t="s">
        <v>94</v>
      </c>
      <c r="B7" s="68"/>
      <c r="C7" s="68"/>
      <c r="D7" s="68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</f>
        <v>8390</v>
      </c>
      <c r="E8" s="2"/>
      <c r="F8" s="51"/>
      <c r="I8" s="2"/>
    </row>
    <row r="9" spans="1:9" s="22" customFormat="1" ht="19.5" customHeight="1">
      <c r="A9" s="59"/>
      <c r="B9" s="60"/>
      <c r="C9" s="61" t="s">
        <v>92</v>
      </c>
      <c r="D9" s="62">
        <v>8390</v>
      </c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8390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144542.72999999998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68" t="s">
        <v>29</v>
      </c>
      <c r="D7" s="68"/>
      <c r="E7" s="68"/>
      <c r="F7" s="68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68" t="s">
        <v>9</v>
      </c>
      <c r="D7" s="68"/>
      <c r="E7" s="68"/>
      <c r="F7" s="68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68" t="s">
        <v>16</v>
      </c>
      <c r="D7" s="68"/>
      <c r="E7" s="68"/>
      <c r="F7" s="68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+'2903'!D35</f>
        <v>292388.98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3350</v>
      </c>
    </row>
    <row r="6" ht="19.5" customHeight="1">
      <c r="A6" s="3" t="s">
        <v>4</v>
      </c>
    </row>
    <row r="7" spans="1:6" ht="42" customHeight="1">
      <c r="A7" s="68" t="s">
        <v>88</v>
      </c>
      <c r="B7" s="68"/>
      <c r="C7" s="68"/>
      <c r="D7" s="68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</f>
        <v>143306.25</v>
      </c>
      <c r="E8" s="2"/>
      <c r="F8" s="51"/>
      <c r="I8" s="2"/>
    </row>
    <row r="9" spans="1:9" s="22" customFormat="1" ht="19.5" customHeight="1">
      <c r="A9" s="59"/>
      <c r="B9" s="60"/>
      <c r="C9" s="61" t="s">
        <v>87</v>
      </c>
      <c r="D9" s="62">
        <v>143306.25</v>
      </c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143306.25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152432.72999999998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291938.98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68" t="s">
        <v>85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9"/>
      <c r="B9" s="60"/>
      <c r="C9" s="61"/>
      <c r="D9" s="62"/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292388.98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+'2503'!D35</f>
        <v>402063.3333908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5664</v>
      </c>
    </row>
    <row r="6" spans="1:4" ht="19.5" customHeight="1">
      <c r="A6" s="3" t="s">
        <v>4</v>
      </c>
      <c r="D6" s="5">
        <f>4026548.01+138600</f>
        <v>4165148.01</v>
      </c>
    </row>
    <row r="7" spans="1:6" ht="42" customHeight="1">
      <c r="A7" s="68" t="s">
        <v>86</v>
      </c>
      <c r="B7" s="68"/>
      <c r="C7" s="68"/>
      <c r="D7" s="68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</f>
        <v>154570.53</v>
      </c>
      <c r="E8" s="2"/>
      <c r="F8" s="51"/>
      <c r="I8" s="2"/>
    </row>
    <row r="9" spans="1:9" s="22" customFormat="1" ht="19.5" customHeight="1">
      <c r="A9" s="59"/>
      <c r="B9" s="60"/>
      <c r="C9" s="61" t="s">
        <v>83</v>
      </c>
      <c r="D9" s="62">
        <v>138600</v>
      </c>
      <c r="E9" s="20"/>
      <c r="F9" s="21"/>
      <c r="I9" s="20"/>
    </row>
    <row r="10" spans="1:9" s="28" customFormat="1" ht="19.5" customHeight="1">
      <c r="A10" s="11"/>
      <c r="B10" s="11"/>
      <c r="C10" s="11" t="s">
        <v>84</v>
      </c>
      <c r="D10" s="63">
        <v>15970.53</v>
      </c>
      <c r="E10" s="30"/>
      <c r="F10" s="30"/>
      <c r="I10" s="30"/>
    </row>
    <row r="11" spans="1:9" s="22" customFormat="1" ht="19.5" customHeight="1">
      <c r="A11" s="52" t="s">
        <v>5</v>
      </c>
      <c r="B11" s="53"/>
      <c r="C11" s="49" t="s">
        <v>17</v>
      </c>
      <c r="D11" s="57">
        <f>4026548.01+39176.83</f>
        <v>4065724.84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4220295.37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352579.97339079995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+'2403'!D35</f>
        <v>480913.3333908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68" t="s">
        <v>81</v>
      </c>
      <c r="B7" s="68"/>
      <c r="C7" s="68"/>
      <c r="D7" s="68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49" t="s">
        <v>83</v>
      </c>
      <c r="D9" s="57">
        <v>79200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79200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402063.3333908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+'2303'!D35</f>
        <v>477363.3333908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3550</v>
      </c>
    </row>
    <row r="6" ht="19.5" customHeight="1">
      <c r="A6" s="3" t="s">
        <v>4</v>
      </c>
    </row>
    <row r="7" spans="1:6" ht="42" customHeight="1">
      <c r="A7" s="68" t="s">
        <v>82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480913.3333908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457787.86</v>
      </c>
    </row>
    <row r="4" spans="1:4" ht="19.5" customHeight="1">
      <c r="A4" s="3" t="s">
        <v>2</v>
      </c>
      <c r="D4" s="5">
        <v>66092</v>
      </c>
    </row>
    <row r="5" spans="1:4" ht="19.5" customHeight="1">
      <c r="A5" s="3" t="s">
        <v>3</v>
      </c>
      <c r="D5" s="5">
        <v>4300</v>
      </c>
    </row>
    <row r="6" ht="19.5" customHeight="1">
      <c r="A6" s="3" t="s">
        <v>4</v>
      </c>
    </row>
    <row r="7" spans="1:6" ht="42" customHeight="1">
      <c r="A7" s="68" t="s">
        <v>78</v>
      </c>
      <c r="B7" s="68"/>
      <c r="C7" s="68"/>
      <c r="D7" s="68"/>
      <c r="F7" s="6"/>
    </row>
    <row r="8" spans="1:9" s="1" customFormat="1" ht="19.5" customHeight="1">
      <c r="A8" s="7" t="s">
        <v>79</v>
      </c>
      <c r="B8" s="8"/>
      <c r="C8" s="8" t="s">
        <v>80</v>
      </c>
      <c r="D8" s="9">
        <v>11982.6666092</v>
      </c>
      <c r="E8" s="2"/>
      <c r="F8" s="51"/>
      <c r="I8" s="2"/>
    </row>
    <row r="9" spans="1:9" s="22" customFormat="1" ht="19.5" customHeight="1">
      <c r="A9" s="52" t="s">
        <v>89</v>
      </c>
      <c r="B9" s="53"/>
      <c r="C9" s="65" t="s">
        <v>90</v>
      </c>
      <c r="D9" s="9">
        <f>+D10</f>
        <v>23958</v>
      </c>
      <c r="E9" s="20"/>
      <c r="F9" s="21"/>
      <c r="I9" s="20"/>
    </row>
    <row r="10" spans="1:9" s="22" customFormat="1" ht="19.5" customHeight="1">
      <c r="A10" s="7"/>
      <c r="B10" s="8"/>
      <c r="C10" s="64" t="s">
        <v>87</v>
      </c>
      <c r="D10" s="27">
        <v>23958</v>
      </c>
      <c r="E10" s="20"/>
      <c r="F10" s="20"/>
      <c r="I10" s="20"/>
    </row>
    <row r="11" spans="1:9" s="22" customFormat="1" ht="19.5" customHeight="1">
      <c r="A11" s="23" t="s">
        <v>5</v>
      </c>
      <c r="B11" s="23"/>
      <c r="C11" s="66" t="s">
        <v>91</v>
      </c>
      <c r="D11" s="50">
        <v>8474.79</v>
      </c>
      <c r="F11" s="21"/>
      <c r="I11" s="20"/>
    </row>
    <row r="12" spans="1:9" s="22" customFormat="1" ht="19.5" customHeight="1">
      <c r="A12" s="8" t="s">
        <v>13</v>
      </c>
      <c r="B12" s="8"/>
      <c r="C12" s="8" t="s">
        <v>14</v>
      </c>
      <c r="D12" s="67">
        <f>6148.32+252.75</f>
        <v>6401.07</v>
      </c>
      <c r="F12" s="21"/>
      <c r="I12" s="20"/>
    </row>
    <row r="13" spans="1:9" s="28" customFormat="1" ht="19.5" customHeight="1">
      <c r="A13" s="11"/>
      <c r="B13" s="11"/>
      <c r="C13" s="11" t="s">
        <v>15</v>
      </c>
      <c r="D13" s="31">
        <v>6401.07</v>
      </c>
      <c r="F13" s="29"/>
      <c r="I13" s="30"/>
    </row>
    <row r="14" spans="1:6" ht="19.5" customHeight="1">
      <c r="A14" s="53"/>
      <c r="B14" s="53"/>
      <c r="C14" s="49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+D8+D9+D11+D12</f>
        <v>50816.5266092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477363.3333908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+'1803'!D35</f>
        <v>452237.85999999975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4300+750</f>
        <v>5050</v>
      </c>
    </row>
    <row r="6" ht="19.5" customHeight="1">
      <c r="A6" s="3" t="s">
        <v>4</v>
      </c>
    </row>
    <row r="7" spans="1:6" ht="42" customHeight="1">
      <c r="A7" s="68" t="s">
        <v>77</v>
      </c>
      <c r="B7" s="68"/>
      <c r="C7" s="68"/>
      <c r="D7" s="68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457287.85999999975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2021-04-05T07:34:35Z</dcterms:modified>
  <cp:category/>
  <cp:version/>
  <cp:contentType/>
  <cp:contentStatus/>
</cp:coreProperties>
</file>