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0"/>
  </bookViews>
  <sheets>
    <sheet name="0803" sheetId="1" r:id="rId1"/>
    <sheet name="0503" sheetId="2" r:id="rId2"/>
    <sheet name="0403" sheetId="3" r:id="rId3"/>
    <sheet name="0303" sheetId="4" r:id="rId4"/>
    <sheet name="0203" sheetId="5" r:id="rId5"/>
  </sheets>
  <definedNames/>
  <calcPr fullCalcOnLoad="1"/>
</workbook>
</file>

<file path=xl/sharedStrings.xml><?xml version="1.0" encoding="utf-8"?>
<sst xmlns="http://schemas.openxmlformats.org/spreadsheetml/2006/main" count="86" uniqueCount="49">
  <si>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</si>
  <si>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</si>
  <si>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</si>
  <si>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</si>
  <si>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</si>
  <si>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06a</t>
  </si>
  <si>
    <t>Ukupno izvrsena placanja</t>
  </si>
  <si>
    <t>Stanje na računu 840-729661-47</t>
  </si>
  <si>
    <t xml:space="preserve"> </t>
  </si>
  <si>
    <t>SPECIFIKACIJA IZVRŠENIH PLAĆANJA PO DOBAVLJAČIMA NA DAN  02.03.2021.</t>
  </si>
  <si>
    <t>plata pzz</t>
  </si>
  <si>
    <t>plata stomatlogija</t>
  </si>
  <si>
    <t>05a</t>
  </si>
  <si>
    <t>06e</t>
  </si>
  <si>
    <t>materijalni</t>
  </si>
  <si>
    <t>ministarstvo finansija</t>
  </si>
  <si>
    <t>SPECIFIKACIJA IZVRŠENIH PLAĆANJA PO DOBAVLJAČIMA NA DAN  01.03.2021.</t>
  </si>
  <si>
    <t>plate lokalna</t>
  </si>
  <si>
    <t>projekat ministarstva-roofs</t>
  </si>
  <si>
    <t>projekat ministarstva-kula</t>
  </si>
  <si>
    <t>06x</t>
  </si>
  <si>
    <t>covid nagrade ugovoreni</t>
  </si>
  <si>
    <t>091</t>
  </si>
  <si>
    <t>zzj nis</t>
  </si>
  <si>
    <t>06i</t>
  </si>
  <si>
    <t>invalidi</t>
  </si>
  <si>
    <t>lek-pacijenti</t>
  </si>
  <si>
    <t>SPECIFIKACIJA IZVRŠENIH PLAĆANJA PO DOBAVLJAČIMA NA DAN  05.03.2021.</t>
  </si>
  <si>
    <t>SPECIFIKACIJA IZVRŠENIH PLAĆANJA PO DOBAVLJAČIMA NA DAN  04.03.2021.</t>
  </si>
  <si>
    <t>SPECIFIKACIJA IZVRŠENIH PLAĆANJA PO DOBAVLJAČIMA NA DAN  03.03.2021.</t>
  </si>
  <si>
    <t>06B</t>
  </si>
  <si>
    <t>PREVOZ PZZ</t>
  </si>
  <si>
    <t>PREVOZ STOMATOLOGIJA</t>
  </si>
  <si>
    <t>05B</t>
  </si>
  <si>
    <t>06E</t>
  </si>
  <si>
    <t>MATERIJALNI</t>
  </si>
  <si>
    <t>VODOVOD</t>
  </si>
  <si>
    <t>PAPIRDOL</t>
  </si>
  <si>
    <t>BBS</t>
  </si>
  <si>
    <t>ENERGOPRODUKT</t>
  </si>
  <si>
    <t>KARAJOVIC</t>
  </si>
  <si>
    <t>PTT</t>
  </si>
  <si>
    <t>DNEVNICE</t>
  </si>
  <si>
    <t>05E</t>
  </si>
  <si>
    <t>OSTALI DIREKTNI</t>
  </si>
  <si>
    <t>NEO YOU DENT</t>
  </si>
  <si>
    <t>JKP DM</t>
  </si>
  <si>
    <t>NAKNADA ZA PCR TESTOVE</t>
  </si>
  <si>
    <t>TEHNODENT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</si>
</sst>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E36" sqref="E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+'0503'!F35</f>
        <v>1569467.66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5350+600</f>
        <v>5950</v>
      </c>
    </row>
    <row r="6" spans="1:4" ht="19.5" customHeight="1">
      <c r="A6" s="3" t="s">
        <v>4</v>
      </c>
      <c r="D6" s="5">
        <v>9600</v>
      </c>
    </row>
    <row r="7" spans="1:6" ht="42" customHeight="1">
      <c r="A7" s="57" t="s">
        <v>27</v>
      </c>
      <c r="B7" s="57"/>
      <c r="C7" s="57"/>
      <c r="D7" s="57"/>
      <c r="F7" s="6"/>
    </row>
    <row r="8" spans="1:9" s="1" customFormat="1" ht="19.5" customHeight="1">
      <c r="A8" s="7" t="s">
        <v>30</v>
      </c>
      <c r="B8" s="8"/>
      <c r="C8" s="8" t="s">
        <v>31</v>
      </c>
      <c r="D8" s="9">
        <v>328810.66</v>
      </c>
      <c r="E8" s="2"/>
      <c r="F8" s="51"/>
      <c r="I8" s="2"/>
    </row>
    <row r="9" spans="1:9" s="22" customFormat="1" ht="19.5" customHeight="1">
      <c r="A9" s="52" t="s">
        <v>33</v>
      </c>
      <c r="B9" s="53"/>
      <c r="C9" s="54" t="s">
        <v>32</v>
      </c>
      <c r="D9" s="50">
        <v>16800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>
        <v>472593.1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 t="s">
        <v>34</v>
      </c>
      <c r="B12" s="8"/>
      <c r="C12" s="55" t="s">
        <v>35</v>
      </c>
      <c r="D12" s="56">
        <f>+D13+D14+D15+D16+D17+D18+D19+D20</f>
        <v>390162.63</v>
      </c>
      <c r="F12" s="21"/>
      <c r="I12" s="20"/>
    </row>
    <row r="13" spans="1:9" s="28" customFormat="1" ht="19.5" customHeight="1">
      <c r="A13" s="11"/>
      <c r="B13" s="11"/>
      <c r="C13" s="11" t="s">
        <v>36</v>
      </c>
      <c r="D13" s="31">
        <v>100000</v>
      </c>
      <c r="F13" s="29"/>
      <c r="I13" s="30"/>
    </row>
    <row r="14" spans="1:6" ht="19.5" customHeight="1">
      <c r="A14" s="8"/>
      <c r="B14" s="8"/>
      <c r="C14" s="12" t="s">
        <v>37</v>
      </c>
      <c r="D14" s="13">
        <v>77871.6</v>
      </c>
      <c r="F14" s="32"/>
    </row>
    <row r="15" spans="1:4" ht="19.5" customHeight="1">
      <c r="A15" s="33"/>
      <c r="B15" s="34"/>
      <c r="C15" s="12" t="s">
        <v>38</v>
      </c>
      <c r="D15" s="13">
        <v>17568</v>
      </c>
    </row>
    <row r="16" spans="1:4" ht="19.5" customHeight="1">
      <c r="A16" s="10"/>
      <c r="B16" s="11"/>
      <c r="C16" s="12" t="s">
        <v>39</v>
      </c>
      <c r="D16" s="13">
        <v>67577.52</v>
      </c>
    </row>
    <row r="17" spans="1:4" ht="19.5" customHeight="1">
      <c r="A17" s="10"/>
      <c r="B17" s="11"/>
      <c r="C17" s="12" t="s">
        <v>40</v>
      </c>
      <c r="D17" s="13">
        <v>9000</v>
      </c>
    </row>
    <row r="18" spans="1:4" ht="19.5" customHeight="1">
      <c r="A18" s="10"/>
      <c r="B18" s="11"/>
      <c r="C18" s="12" t="s">
        <v>41</v>
      </c>
      <c r="D18" s="36">
        <v>3573</v>
      </c>
    </row>
    <row r="19" spans="1:4" ht="19.5" customHeight="1">
      <c r="A19" s="10"/>
      <c r="B19" s="11"/>
      <c r="C19" s="4" t="s">
        <v>42</v>
      </c>
      <c r="D19" s="37">
        <f>59520+18058</f>
        <v>77578</v>
      </c>
    </row>
    <row r="20" spans="1:4" ht="19.5" customHeight="1">
      <c r="A20" s="16"/>
      <c r="B20" s="34"/>
      <c r="C20" s="12" t="s">
        <v>46</v>
      </c>
      <c r="D20" s="37">
        <v>36994.51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 t="s">
        <v>43</v>
      </c>
      <c r="B22" s="34"/>
      <c r="C22" s="8" t="s">
        <v>44</v>
      </c>
      <c r="D22" s="40">
        <f>+D23</f>
        <v>23958.33</v>
      </c>
    </row>
    <row r="23" spans="1:4" ht="19.5" customHeight="1">
      <c r="A23" s="33"/>
      <c r="B23" s="34"/>
      <c r="C23" s="11" t="s">
        <v>45</v>
      </c>
      <c r="D23" s="38">
        <v>23958.33</v>
      </c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 t="s">
        <v>22</v>
      </c>
      <c r="B25" s="17"/>
      <c r="C25" s="8" t="s">
        <v>47</v>
      </c>
      <c r="D25" s="40">
        <f>+D26+D27</f>
        <v>4442.3499999999985</v>
      </c>
      <c r="I25" s="2"/>
    </row>
    <row r="26" spans="1:4" ht="19.5" customHeight="1">
      <c r="A26" s="33"/>
      <c r="B26" s="34"/>
      <c r="C26" s="11" t="s">
        <v>45</v>
      </c>
      <c r="D26" s="38">
        <f>25184.68-23958.33</f>
        <v>1226.3499999999985</v>
      </c>
    </row>
    <row r="27" spans="1:4" ht="19.5" customHeight="1">
      <c r="A27" s="33"/>
      <c r="B27" s="34"/>
      <c r="C27" s="11" t="s">
        <v>48</v>
      </c>
      <c r="D27" s="38">
        <v>3216</v>
      </c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1236767.07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348250.58999999985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+'0403'!F36</f>
        <v>823804.8699999999</v>
      </c>
    </row>
    <row r="4" spans="3:6" ht="19.5" customHeight="1">
      <c r="C4" s="3" t="s">
        <v>2</v>
      </c>
      <c r="F4" s="5">
        <f>472593.1+476166.67+23958.33+328810.66+16800</f>
        <v>1318328.76</v>
      </c>
    </row>
    <row r="5" spans="3:6" ht="19.5" customHeight="1">
      <c r="C5" s="3" t="s">
        <v>3</v>
      </c>
      <c r="F5" s="5">
        <f>150+1350</f>
        <v>1500</v>
      </c>
    </row>
    <row r="6" ht="19.5" customHeight="1">
      <c r="C6" s="3" t="s">
        <v>4</v>
      </c>
    </row>
    <row r="7" spans="3:8" ht="42" customHeight="1">
      <c r="C7" s="57" t="s">
        <v>28</v>
      </c>
      <c r="D7" s="57"/>
      <c r="E7" s="57"/>
      <c r="F7" s="57"/>
      <c r="H7" s="6"/>
    </row>
    <row r="8" spans="3:11" ht="19.5" customHeight="1">
      <c r="C8" s="7" t="s">
        <v>22</v>
      </c>
      <c r="D8" s="8"/>
      <c r="E8" s="8" t="s">
        <v>23</v>
      </c>
      <c r="F8" s="9">
        <f>188400+97711.35+(5*29428.8)</f>
        <v>433255.35</v>
      </c>
      <c r="G8" s="5"/>
      <c r="H8" s="6"/>
      <c r="K8" s="2"/>
    </row>
    <row r="9" spans="3:11" s="22" customFormat="1" ht="19.5" customHeight="1">
      <c r="C9" s="47" t="s">
        <v>24</v>
      </c>
      <c r="D9" s="48"/>
      <c r="E9" s="49" t="s">
        <v>25</v>
      </c>
      <c r="F9" s="50">
        <v>136273.5</v>
      </c>
      <c r="G9" s="20"/>
      <c r="H9" s="21"/>
      <c r="K9" s="20"/>
    </row>
    <row r="10" spans="3:11" s="22" customFormat="1" ht="19.5" customHeight="1">
      <c r="C10" s="10" t="s">
        <v>13</v>
      </c>
      <c r="D10" s="11"/>
      <c r="E10" s="12" t="s">
        <v>26</v>
      </c>
      <c r="F10" s="19">
        <v>4637.12</v>
      </c>
      <c r="G10" s="20"/>
      <c r="H10" s="20"/>
      <c r="K10" s="20"/>
    </row>
    <row r="11" spans="3:11" s="22" customFormat="1" ht="19.5" customHeight="1">
      <c r="C11" s="23"/>
      <c r="D11" s="23"/>
      <c r="E11" s="24"/>
      <c r="F11" s="25"/>
      <c r="H11" s="21"/>
      <c r="K11" s="20"/>
    </row>
    <row r="12" spans="3:11" s="28" customFormat="1" ht="19.5" customHeight="1">
      <c r="C12" s="8"/>
      <c r="D12" s="8"/>
      <c r="E12" s="26"/>
      <c r="F12" s="27"/>
      <c r="H12" s="29"/>
      <c r="K12" s="30"/>
    </row>
    <row r="13" spans="3:11" s="28" customFormat="1" ht="19.5" customHeight="1">
      <c r="C13" s="11"/>
      <c r="D13" s="11"/>
      <c r="E13" s="11"/>
      <c r="F13" s="31"/>
      <c r="H13" s="29"/>
      <c r="K13" s="30"/>
    </row>
    <row r="14" spans="3:8" ht="19.5" customHeight="1">
      <c r="C14" s="8"/>
      <c r="D14" s="8"/>
      <c r="E14" s="12"/>
      <c r="F14" s="13"/>
      <c r="H14" s="32"/>
    </row>
    <row r="15" spans="3:6" ht="19.5" customHeight="1">
      <c r="C15" s="33"/>
      <c r="D15" s="34"/>
      <c r="E15" s="12"/>
      <c r="F15" s="13"/>
    </row>
    <row r="16" spans="3:11" s="1" customFormat="1" ht="19.5" customHeight="1">
      <c r="C16" s="7"/>
      <c r="D16" s="8"/>
      <c r="E16" s="18"/>
      <c r="F16" s="19"/>
      <c r="K16" s="2"/>
    </row>
    <row r="17" spans="3:6" ht="19.5" customHeight="1">
      <c r="C17" s="10"/>
      <c r="D17" s="11"/>
      <c r="E17" s="12"/>
      <c r="F17" s="13"/>
    </row>
    <row r="18" spans="3:6" ht="19.5" customHeight="1">
      <c r="C18" s="10"/>
      <c r="D18" s="11"/>
      <c r="E18" s="35"/>
      <c r="F18" s="36"/>
    </row>
    <row r="19" spans="3:6" ht="19.5" customHeight="1">
      <c r="C19" s="10"/>
      <c r="D19" s="11"/>
      <c r="E19" s="12"/>
      <c r="F19" s="37"/>
    </row>
    <row r="20" spans="3:6" ht="19.5" customHeight="1">
      <c r="C20" s="16"/>
      <c r="D20" s="34"/>
      <c r="E20" s="12"/>
      <c r="F20" s="37"/>
    </row>
    <row r="21" spans="3:11" s="1" customFormat="1" ht="19.5" customHeight="1">
      <c r="C21" s="16"/>
      <c r="D21" s="17"/>
      <c r="E21" s="11"/>
      <c r="F21" s="38"/>
      <c r="K21" s="2"/>
    </row>
    <row r="22" spans="3:6" ht="19.5" customHeight="1">
      <c r="C22" s="16"/>
      <c r="D22" s="34"/>
      <c r="E22" s="39"/>
      <c r="F22" s="40"/>
    </row>
    <row r="23" spans="3:6" ht="19.5" customHeight="1">
      <c r="C23" s="33"/>
      <c r="D23" s="34"/>
      <c r="E23" s="11"/>
      <c r="F23" s="38"/>
    </row>
    <row r="24" spans="3:6" ht="19.5" customHeight="1">
      <c r="C24" s="33"/>
      <c r="D24" s="34"/>
      <c r="E24" s="39"/>
      <c r="F24" s="40"/>
    </row>
    <row r="25" spans="3:11" s="1" customFormat="1" ht="19.5" customHeight="1">
      <c r="C25" s="16"/>
      <c r="D25" s="17"/>
      <c r="E25" s="39"/>
      <c r="F25" s="40"/>
      <c r="K25" s="2"/>
    </row>
    <row r="26" spans="3:6" ht="19.5" customHeight="1">
      <c r="C26" s="33"/>
      <c r="D26" s="34"/>
      <c r="E26" s="11"/>
      <c r="F26" s="38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11" ht="19.5" customHeight="1">
      <c r="C30" s="33"/>
      <c r="D30" s="34"/>
      <c r="E30" s="11"/>
      <c r="F30" s="38"/>
      <c r="K30" s="4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 t="s">
        <v>6</v>
      </c>
      <c r="D33" s="34"/>
      <c r="E33" s="41"/>
      <c r="F33" s="38">
        <f>+F8+F9+F10</f>
        <v>574165.97</v>
      </c>
      <c r="H33" s="5"/>
      <c r="K33" s="4"/>
    </row>
    <row r="34" ht="19.5" customHeight="1">
      <c r="K34" s="4"/>
    </row>
    <row r="35" spans="3:11" ht="19.5" customHeight="1">
      <c r="C35" s="42" t="s">
        <v>7</v>
      </c>
      <c r="F35" s="43">
        <f>+F3+F4+F5+F6-F33</f>
        <v>1569467.66</v>
      </c>
      <c r="G35" s="4" t="s">
        <v>8</v>
      </c>
      <c r="H35" s="5"/>
      <c r="K35" s="4"/>
    </row>
    <row r="36" ht="19.5" customHeight="1">
      <c r="K36" s="4"/>
    </row>
    <row r="45" spans="3:11" ht="37.5" customHeight="1">
      <c r="C45" s="44"/>
      <c r="D45" s="45"/>
      <c r="E45" s="45"/>
      <c r="F45" s="46"/>
      <c r="K45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+'0303'!F36</f>
        <v>680081.37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1100+6350</f>
        <v>7450</v>
      </c>
    </row>
    <row r="6" spans="3:6" ht="19.5" customHeight="1">
      <c r="C6" s="3" t="s">
        <v>4</v>
      </c>
      <c r="F6" s="5">
        <f>523551.41+136273.5</f>
        <v>659824.9099999999</v>
      </c>
    </row>
    <row r="7" spans="3:8" ht="42" customHeight="1">
      <c r="C7" s="57" t="s">
        <v>29</v>
      </c>
      <c r="D7" s="57"/>
      <c r="E7" s="57"/>
      <c r="F7" s="57"/>
      <c r="H7" s="6"/>
    </row>
    <row r="8" spans="3:11" ht="19.5" customHeight="1">
      <c r="C8" s="7" t="s">
        <v>20</v>
      </c>
      <c r="D8" s="8"/>
      <c r="E8" s="8" t="s">
        <v>21</v>
      </c>
      <c r="F8" s="9">
        <v>523551.41</v>
      </c>
      <c r="G8" s="5"/>
      <c r="H8" s="6"/>
      <c r="K8" s="2"/>
    </row>
    <row r="9" spans="3:11" s="14" customFormat="1" ht="19.5" customHeight="1">
      <c r="C9" s="10"/>
      <c r="D9" s="11"/>
      <c r="E9" s="12"/>
      <c r="F9" s="19"/>
      <c r="H9" s="15"/>
      <c r="K9" s="15"/>
    </row>
    <row r="10" spans="3:11" s="22" customFormat="1" ht="19.5" customHeight="1">
      <c r="C10" s="10"/>
      <c r="D10" s="11"/>
      <c r="E10" s="12"/>
      <c r="F10" s="19"/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523551.41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823804.8699999999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J7" sqref="J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1585873.94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57" t="s">
        <v>9</v>
      </c>
      <c r="D7" s="57"/>
      <c r="E7" s="57"/>
      <c r="F7" s="57"/>
      <c r="H7" s="6"/>
    </row>
    <row r="8" spans="3:11" ht="19.5" customHeight="1">
      <c r="C8" s="7" t="s">
        <v>5</v>
      </c>
      <c r="D8" s="8"/>
      <c r="E8" s="8" t="s">
        <v>17</v>
      </c>
      <c r="F8" s="9">
        <f>906792.57-F9-F10</f>
        <v>367834.23999999993</v>
      </c>
      <c r="G8" s="5"/>
      <c r="H8" s="6"/>
      <c r="K8" s="2"/>
    </row>
    <row r="9" spans="3:11" s="14" customFormat="1" ht="19.5" customHeight="1">
      <c r="C9" s="10" t="s">
        <v>13</v>
      </c>
      <c r="D9" s="11"/>
      <c r="E9" s="12" t="s">
        <v>18</v>
      </c>
      <c r="F9" s="19">
        <v>520833.33</v>
      </c>
      <c r="H9" s="15"/>
      <c r="K9" s="15"/>
    </row>
    <row r="10" spans="3:11" s="22" customFormat="1" ht="19.5" customHeight="1">
      <c r="C10" s="10" t="s">
        <v>13</v>
      </c>
      <c r="D10" s="11"/>
      <c r="E10" s="12" t="s">
        <v>19</v>
      </c>
      <c r="F10" s="19">
        <v>18125</v>
      </c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906792.57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680081.37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1263846.37</v>
      </c>
    </row>
    <row r="4" spans="3:6" ht="19.5" customHeight="1">
      <c r="C4" s="3" t="s">
        <v>2</v>
      </c>
      <c r="F4" s="5">
        <f>423949.4+7542603.15</f>
        <v>7966552.550000001</v>
      </c>
    </row>
    <row r="5" spans="3:6" ht="19.5" customHeight="1">
      <c r="C5" s="3" t="s">
        <v>3</v>
      </c>
      <c r="F5" s="5">
        <f>450+700</f>
        <v>1150</v>
      </c>
    </row>
    <row r="6" spans="3:6" ht="19.5" customHeight="1">
      <c r="C6" s="3" t="s">
        <v>4</v>
      </c>
      <c r="F6" s="5">
        <f>324299.86+20923.07+39695.33</f>
        <v>384918.26</v>
      </c>
    </row>
    <row r="7" spans="3:8" ht="42" customHeight="1">
      <c r="C7" s="57" t="s">
        <v>16</v>
      </c>
      <c r="D7" s="57"/>
      <c r="E7" s="57"/>
      <c r="F7" s="57"/>
      <c r="H7" s="6"/>
    </row>
    <row r="8" spans="3:11" ht="19.5" customHeight="1">
      <c r="C8" s="7" t="s">
        <v>5</v>
      </c>
      <c r="D8" s="8"/>
      <c r="E8" s="8" t="s">
        <v>10</v>
      </c>
      <c r="F8" s="9">
        <f>39695.33+7542603.15</f>
        <v>7582298.48</v>
      </c>
      <c r="G8" s="5"/>
      <c r="H8" s="6"/>
      <c r="K8" s="2"/>
    </row>
    <row r="9" spans="3:11" s="14" customFormat="1" ht="19.5" customHeight="1">
      <c r="C9" s="10" t="s">
        <v>12</v>
      </c>
      <c r="D9" s="11"/>
      <c r="E9" s="12" t="s">
        <v>11</v>
      </c>
      <c r="F9" s="13">
        <f>20923.07+423949.4</f>
        <v>444872.47000000003</v>
      </c>
      <c r="H9" s="15"/>
      <c r="K9" s="15"/>
    </row>
    <row r="10" spans="3:11" s="22" customFormat="1" ht="19.5" customHeight="1">
      <c r="C10" s="16" t="s">
        <v>13</v>
      </c>
      <c r="D10" s="17"/>
      <c r="E10" s="18" t="s">
        <v>14</v>
      </c>
      <c r="F10" s="19"/>
      <c r="G10" s="20"/>
      <c r="H10" s="21"/>
      <c r="K10" s="20"/>
    </row>
    <row r="11" spans="3:11" s="22" customFormat="1" ht="19.5" customHeight="1">
      <c r="C11" s="16"/>
      <c r="D11" s="17"/>
      <c r="E11" s="18" t="s">
        <v>15</v>
      </c>
      <c r="F11" s="19">
        <f>3172.26+160+90</f>
        <v>3422.26</v>
      </c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8030593.21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1585873.9700000016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2021-03-06T19:06:31Z</cp:lastPrinted>
  <dcterms:created xsi:type="dcterms:W3CDTF">2021-03-02T06:45:47Z</dcterms:created>
  <dcterms:modified xsi:type="dcterms:W3CDTF">2021-03-08T07:05:33Z</dcterms:modified>
  <cp:category/>
  <cp:version/>
  <cp:contentType/>
  <cp:contentStatus/>
</cp:coreProperties>
</file>