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24240" windowHeight="12090" activeTab="1"/>
  </bookViews>
  <sheets>
    <sheet name="0601" sheetId="1" r:id="rId1"/>
    <sheet name="0501" sheetId="2" r:id="rId2"/>
    <sheet name="0401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<sst xmlns="http://schemas.openxmlformats.org/spreadsheetml/2006/main" count="49" uniqueCount="33">
  <si>
    <t xml:space="preserve"> </t>
  </si>
  <si>
    <t>Stanje na računu 840-729661-47</t>
  </si>
  <si>
    <t>Ukupno izvrsena placanja</t>
  </si>
  <si>
    <t>jubilarne</t>
  </si>
  <si>
    <t>06j</t>
  </si>
  <si>
    <t>adoc</t>
  </si>
  <si>
    <t>vega</t>
  </si>
  <si>
    <t>lek</t>
  </si>
  <si>
    <t>062</t>
  </si>
  <si>
    <t xml:space="preserve">prevoz </t>
  </si>
  <si>
    <t>05b</t>
  </si>
  <si>
    <t>prevoz pzz</t>
  </si>
  <si>
    <t>06b</t>
  </si>
  <si>
    <t>dnevnice</t>
  </si>
  <si>
    <t>ministarstvo finansija</t>
  </si>
  <si>
    <t>materijalni</t>
  </si>
  <si>
    <t>06e</t>
  </si>
  <si>
    <t>SPECIFIKACIJA IZVRŠENIH PLAĆANJA PO DOBAVLJAČIMA NA DAN  31.12.2020.</t>
  </si>
  <si>
    <t>Ostali prilivi</t>
  </si>
  <si>
    <t>Priliv od Participacije</t>
  </si>
  <si>
    <t>Priliv od RFZO</t>
  </si>
  <si>
    <t>Stanje sredstava na prethodni dan</t>
  </si>
  <si>
    <t>Dom zdravlja "Dr Veroljub Cakić", Majdanpek</t>
  </si>
  <si>
    <t>SPECIFIKACIJA IZVRŠENIH PLAĆANJA PO DOBAVLJAČIMA NA DAN  04.01.2021.</t>
  </si>
  <si>
    <t>06a</t>
  </si>
  <si>
    <t>plata pzz</t>
  </si>
  <si>
    <t>05a</t>
  </si>
  <si>
    <t>plata stomatologija</t>
  </si>
  <si>
    <t>06n</t>
  </si>
  <si>
    <t>plate covid</t>
  </si>
  <si>
    <t>06i</t>
  </si>
  <si>
    <t>invalidi</t>
  </si>
  <si>
    <t>SPECIFIKACIJA IZVRŠENIH PLAĆANJA PO DOBAVLJAČIMA NA DAN  05.01.2021.</t>
  </si>
</sst>
</file>

<file path=xl/styles.xml><?xml version="1.0" encoding="utf-8"?>
<styleSheet xmlns="http://schemas.openxmlformats.org/spreadsheetml/2006/main">
  <numFmts count="16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5">
    <font>
      <sz val="10"/>
      <name val="Arial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9"/>
      <name val="Times New Roman"/>
      <family val="1"/>
    </font>
    <font>
      <b/>
      <sz val="12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theme="0"/>
      <name val="Times New Roman"/>
      <family val="1"/>
    </font>
    <font>
      <b/>
      <sz val="12"/>
      <color theme="0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170" fontId="24" fillId="0" borderId="0" applyFont="0" applyFill="0" applyBorder="0" applyAlignment="0" applyProtection="0"/>
    <xf numFmtId="168" fontId="24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4" fillId="32" borderId="7" applyNumberFormat="0" applyFont="0" applyAlignment="0" applyProtection="0"/>
    <xf numFmtId="0" fontId="37" fillId="27" borderId="8" applyNumberFormat="0" applyAlignment="0" applyProtection="0"/>
    <xf numFmtId="9" fontId="24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44">
    <xf numFmtId="0" fontId="0" fillId="0" borderId="0" xfId="0" applyAlignment="1">
      <alignment/>
    </xf>
    <xf numFmtId="0" fontId="2" fillId="0" borderId="0" xfId="0" applyFont="1" applyAlignment="1">
      <alignment/>
    </xf>
    <xf numFmtId="4" fontId="2" fillId="0" borderId="0" xfId="0" applyNumberFormat="1" applyFont="1" applyAlignment="1">
      <alignment/>
    </xf>
    <xf numFmtId="49" fontId="2" fillId="0" borderId="0" xfId="0" applyNumberFormat="1" applyFont="1" applyAlignment="1">
      <alignment/>
    </xf>
    <xf numFmtId="4" fontId="2" fillId="33" borderId="0" xfId="0" applyNumberFormat="1" applyFont="1" applyFill="1" applyAlignment="1">
      <alignment/>
    </xf>
    <xf numFmtId="0" fontId="2" fillId="33" borderId="0" xfId="0" applyFont="1" applyFill="1" applyAlignment="1">
      <alignment/>
    </xf>
    <xf numFmtId="49" fontId="2" fillId="33" borderId="0" xfId="0" applyNumberFormat="1" applyFont="1" applyFill="1" applyAlignment="1">
      <alignment/>
    </xf>
    <xf numFmtId="4" fontId="3" fillId="0" borderId="0" xfId="0" applyNumberFormat="1" applyFont="1" applyAlignment="1">
      <alignment horizontal="right"/>
    </xf>
    <xf numFmtId="49" fontId="3" fillId="0" borderId="0" xfId="0" applyNumberFormat="1" applyFont="1" applyAlignment="1">
      <alignment/>
    </xf>
    <xf numFmtId="4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/>
    </xf>
    <xf numFmtId="49" fontId="2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Alignment="1">
      <alignment/>
    </xf>
    <xf numFmtId="4" fontId="3" fillId="0" borderId="0" xfId="0" applyNumberFormat="1" applyFont="1" applyAlignment="1">
      <alignment/>
    </xf>
    <xf numFmtId="4" fontId="3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/>
    </xf>
    <xf numFmtId="49" fontId="3" fillId="0" borderId="10" xfId="0" applyNumberFormat="1" applyFont="1" applyBorder="1" applyAlignment="1">
      <alignment/>
    </xf>
    <xf numFmtId="4" fontId="2" fillId="33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horizontal="left"/>
    </xf>
    <xf numFmtId="4" fontId="2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left"/>
    </xf>
    <xf numFmtId="49" fontId="3" fillId="0" borderId="10" xfId="0" applyNumberFormat="1" applyFont="1" applyBorder="1" applyAlignment="1">
      <alignment horizontal="left"/>
    </xf>
    <xf numFmtId="0" fontId="2" fillId="33" borderId="10" xfId="0" applyFont="1" applyFill="1" applyBorder="1" applyAlignment="1">
      <alignment horizontal="left"/>
    </xf>
    <xf numFmtId="4" fontId="41" fillId="0" borderId="0" xfId="0" applyNumberFormat="1" applyFont="1" applyAlignment="1">
      <alignment/>
    </xf>
    <xf numFmtId="0" fontId="2" fillId="0" borderId="10" xfId="0" applyFont="1" applyBorder="1" applyAlignment="1">
      <alignment horizontal="left" wrapText="1"/>
    </xf>
    <xf numFmtId="4" fontId="42" fillId="0" borderId="0" xfId="0" applyNumberFormat="1" applyFont="1" applyAlignment="1">
      <alignment/>
    </xf>
    <xf numFmtId="4" fontId="3" fillId="33" borderId="10" xfId="0" applyNumberFormat="1" applyFont="1" applyFill="1" applyBorder="1" applyAlignment="1">
      <alignment horizontal="right"/>
    </xf>
    <xf numFmtId="0" fontId="3" fillId="33" borderId="10" xfId="0" applyFont="1" applyFill="1" applyBorder="1" applyAlignment="1">
      <alignment horizontal="left" wrapText="1"/>
    </xf>
    <xf numFmtId="4" fontId="43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" fontId="2" fillId="0" borderId="0" xfId="0" applyNumberFormat="1" applyFont="1" applyAlignment="1">
      <alignment horizontal="left"/>
    </xf>
    <xf numFmtId="4" fontId="43" fillId="0" borderId="0" xfId="0" applyNumberFormat="1" applyFont="1" applyAlignment="1">
      <alignment horizontal="left"/>
    </xf>
    <xf numFmtId="0" fontId="3" fillId="0" borderId="10" xfId="0" applyFont="1" applyBorder="1" applyAlignment="1">
      <alignment horizontal="right"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left"/>
    </xf>
    <xf numFmtId="4" fontId="44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4" fontId="2" fillId="0" borderId="0" xfId="0" applyNumberFormat="1" applyFont="1" applyAlignment="1">
      <alignment horizontal="center"/>
    </xf>
    <xf numFmtId="0" fontId="43" fillId="0" borderId="0" xfId="0" applyFont="1" applyAlignment="1">
      <alignment/>
    </xf>
    <xf numFmtId="4" fontId="3" fillId="0" borderId="10" xfId="0" applyNumberFormat="1" applyFont="1" applyBorder="1" applyAlignment="1">
      <alignment horizontal="right"/>
    </xf>
    <xf numFmtId="4" fontId="3" fillId="0" borderId="0" xfId="0" applyNumberFormat="1" applyFont="1" applyBorder="1" applyAlignment="1">
      <alignment horizont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Rade\Downloads\decemb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112"/>
      <sheetName val="3012"/>
      <sheetName val="2912"/>
      <sheetName val="2812"/>
      <sheetName val="2512"/>
      <sheetName val="2412"/>
      <sheetName val="2312"/>
      <sheetName val="2212"/>
      <sheetName val="2112"/>
      <sheetName val="1812"/>
      <sheetName val="1712"/>
      <sheetName val="1612"/>
      <sheetName val="1512"/>
      <sheetName val="1412"/>
      <sheetName val="1112"/>
      <sheetName val="1012"/>
      <sheetName val="0912"/>
      <sheetName val="0812"/>
      <sheetName val="0712"/>
      <sheetName val="0412"/>
      <sheetName val="0312"/>
      <sheetName val="0212"/>
      <sheetName val="0112"/>
    </sheetNames>
    <sheetDataSet>
      <sheetData sheetId="0">
        <row r="38">
          <cell r="F38">
            <v>64812.33999999962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1">
      <selection activeCell="I7" sqref="I7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+'0501'!F38</f>
        <v>19447.370000001043</v>
      </c>
    </row>
    <row r="4" ht="19.5" customHeight="1">
      <c r="C4" s="3" t="s">
        <v>20</v>
      </c>
    </row>
    <row r="5" spans="3:6" ht="19.5" customHeight="1">
      <c r="C5" s="3" t="s">
        <v>19</v>
      </c>
      <c r="F5" s="2">
        <v>1000</v>
      </c>
    </row>
    <row r="6" ht="19.5" customHeight="1">
      <c r="C6" s="3" t="s">
        <v>18</v>
      </c>
    </row>
    <row r="7" spans="3:8" ht="42" customHeight="1">
      <c r="C7" s="43" t="s">
        <v>32</v>
      </c>
      <c r="D7" s="43"/>
      <c r="E7" s="43"/>
      <c r="F7" s="43"/>
      <c r="H7" s="41"/>
    </row>
    <row r="8" spans="3:11" ht="19.5" customHeight="1">
      <c r="C8" s="23"/>
      <c r="D8" s="23"/>
      <c r="E8" s="23"/>
      <c r="F8" s="42"/>
      <c r="H8" s="41"/>
      <c r="K8" s="15"/>
    </row>
    <row r="9" spans="3:11" s="39" customFormat="1" ht="19.5" customHeight="1">
      <c r="C9" s="21"/>
      <c r="D9" s="13"/>
      <c r="E9" s="13"/>
      <c r="F9" s="20"/>
      <c r="H9" s="40"/>
      <c r="K9" s="40"/>
    </row>
    <row r="10" spans="3:11" s="32" customFormat="1" ht="19.5" customHeight="1">
      <c r="C10" s="12"/>
      <c r="D10" s="11"/>
      <c r="E10" s="27"/>
      <c r="F10" s="9"/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0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20447.370000001043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C1:K61"/>
  <sheetViews>
    <sheetView tabSelected="1" zoomScalePageLayoutView="0" workbookViewId="0" topLeftCell="A1">
      <selection activeCell="J14" sqref="J14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+'0401'!F38</f>
        <v>143006.3699999996</v>
      </c>
    </row>
    <row r="4" spans="3:6" ht="19.5" customHeight="1">
      <c r="C4" s="3" t="s">
        <v>20</v>
      </c>
      <c r="F4" s="2">
        <f>7636433.86+468086.92+1201050.01</f>
        <v>9305570.790000001</v>
      </c>
    </row>
    <row r="5" spans="3:6" ht="19.5" customHeight="1">
      <c r="C5" s="3" t="s">
        <v>19</v>
      </c>
      <c r="F5" s="2">
        <v>1100</v>
      </c>
    </row>
    <row r="6" spans="3:6" ht="19.5" customHeight="1">
      <c r="C6" s="3" t="s">
        <v>18</v>
      </c>
      <c r="F6" s="2">
        <f>41846.14+20923.07</f>
        <v>62769.21</v>
      </c>
    </row>
    <row r="7" spans="3:8" ht="42" customHeight="1">
      <c r="C7" s="43" t="s">
        <v>23</v>
      </c>
      <c r="D7" s="43"/>
      <c r="E7" s="43"/>
      <c r="F7" s="43"/>
      <c r="H7" s="41"/>
    </row>
    <row r="8" spans="3:11" ht="19.5" customHeight="1">
      <c r="C8" s="23" t="s">
        <v>24</v>
      </c>
      <c r="D8" s="23"/>
      <c r="E8" s="23" t="s">
        <v>25</v>
      </c>
      <c r="F8" s="42">
        <f>41846.14+7636433.86</f>
        <v>7678280</v>
      </c>
      <c r="H8" s="41"/>
      <c r="K8" s="15"/>
    </row>
    <row r="9" spans="3:11" s="39" customFormat="1" ht="19.5" customHeight="1">
      <c r="C9" s="21" t="s">
        <v>26</v>
      </c>
      <c r="D9" s="13"/>
      <c r="E9" s="13" t="s">
        <v>27</v>
      </c>
      <c r="F9" s="20">
        <f>20923.07+468086.92</f>
        <v>489009.99</v>
      </c>
      <c r="H9" s="40"/>
      <c r="K9" s="40"/>
    </row>
    <row r="10" spans="3:11" s="32" customFormat="1" ht="19.5" customHeight="1">
      <c r="C10" s="12" t="s">
        <v>28</v>
      </c>
      <c r="D10" s="11"/>
      <c r="E10" s="27" t="s">
        <v>29</v>
      </c>
      <c r="F10" s="9">
        <v>1201050.01</v>
      </c>
      <c r="G10" s="33"/>
      <c r="H10" s="34"/>
      <c r="K10" s="33"/>
    </row>
    <row r="11" spans="3:11" s="32" customFormat="1" ht="19.5" customHeight="1">
      <c r="C11" s="12" t="s">
        <v>30</v>
      </c>
      <c r="D11" s="11"/>
      <c r="E11" s="27" t="s">
        <v>31</v>
      </c>
      <c r="F11" s="9">
        <v>124659</v>
      </c>
      <c r="G11" s="33"/>
      <c r="H11" s="34"/>
      <c r="K11" s="33"/>
    </row>
    <row r="12" spans="3:11" s="36" customFormat="1" ht="19.5" customHeight="1">
      <c r="C12" s="23"/>
      <c r="D12" s="23"/>
      <c r="E12" s="23"/>
      <c r="F12" s="35"/>
      <c r="H12" s="38"/>
      <c r="K12" s="37"/>
    </row>
    <row r="13" spans="3:11" s="32" customFormat="1" ht="19.5" customHeight="1">
      <c r="C13" s="23"/>
      <c r="D13" s="23"/>
      <c r="E13" s="23"/>
      <c r="F13" s="35"/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/>
      <c r="D15" s="23"/>
      <c r="E15" s="30"/>
      <c r="F15" s="29"/>
      <c r="H15" s="28"/>
      <c r="K15" s="15"/>
    </row>
    <row r="16" spans="3:8" ht="19.5" customHeight="1">
      <c r="C16" s="21"/>
      <c r="D16" s="13"/>
      <c r="E16" s="27"/>
      <c r="F16" s="20"/>
      <c r="H16" s="26"/>
    </row>
    <row r="17" spans="3:8" ht="19.5" customHeight="1">
      <c r="C17" s="24"/>
      <c r="D17" s="23"/>
      <c r="E17" s="27"/>
      <c r="F17" s="20"/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/>
      <c r="D19" s="23"/>
      <c r="E19" s="25"/>
      <c r="F19" s="20"/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+F8+F9+F10+F11</f>
        <v>9492999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19447.370000001043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C1:K61"/>
  <sheetViews>
    <sheetView zoomScalePageLayoutView="0" workbookViewId="0" topLeftCell="A25">
      <selection activeCell="E15" sqref="E15"/>
    </sheetView>
  </sheetViews>
  <sheetFormatPr defaultColWidth="9.140625" defaultRowHeight="37.5" customHeight="1"/>
  <cols>
    <col min="1" max="2" width="9.140625" style="1" customWidth="1"/>
    <col min="3" max="3" width="9.00390625" style="3" customWidth="1"/>
    <col min="4" max="4" width="7.421875" style="1" hidden="1" customWidth="1"/>
    <col min="5" max="5" width="25.421875" style="1" customWidth="1"/>
    <col min="6" max="6" width="31.57421875" style="2" customWidth="1"/>
    <col min="7" max="7" width="11.28125" style="1" bestFit="1" customWidth="1"/>
    <col min="8" max="8" width="13.140625" style="1" bestFit="1" customWidth="1"/>
    <col min="9" max="10" width="9.140625" style="1" customWidth="1"/>
    <col min="11" max="11" width="13.140625" style="2" bestFit="1" customWidth="1"/>
    <col min="12" max="16384" width="9.140625" style="1" customWidth="1"/>
  </cols>
  <sheetData>
    <row r="1" spans="3:11" s="14" customFormat="1" ht="19.5" customHeight="1">
      <c r="C1" s="14" t="s">
        <v>22</v>
      </c>
      <c r="F1" s="15"/>
      <c r="K1" s="15"/>
    </row>
    <row r="2" ht="14.25" customHeight="1"/>
    <row r="3" spans="3:6" ht="19.5" customHeight="1">
      <c r="C3" s="3" t="s">
        <v>21</v>
      </c>
      <c r="F3" s="2">
        <f>+'[1]3112'!F38</f>
        <v>64812.33999999962</v>
      </c>
    </row>
    <row r="4" spans="3:6" ht="19.5" customHeight="1">
      <c r="C4" s="3" t="s">
        <v>20</v>
      </c>
      <c r="F4" s="2">
        <f>35182.61+267544+5721.75+124659</f>
        <v>433107.36</v>
      </c>
    </row>
    <row r="5" spans="3:6" ht="19.5" customHeight="1">
      <c r="C5" s="3" t="s">
        <v>19</v>
      </c>
      <c r="F5" s="2">
        <v>12850</v>
      </c>
    </row>
    <row r="6" spans="3:6" ht="19.5" customHeight="1">
      <c r="C6" s="3" t="s">
        <v>18</v>
      </c>
      <c r="F6" s="2">
        <v>730.43</v>
      </c>
    </row>
    <row r="7" spans="3:8" ht="42" customHeight="1">
      <c r="C7" s="43" t="s">
        <v>17</v>
      </c>
      <c r="D7" s="43"/>
      <c r="E7" s="43"/>
      <c r="F7" s="43"/>
      <c r="H7" s="41"/>
    </row>
    <row r="8" spans="3:11" ht="19.5" customHeight="1">
      <c r="C8" s="23" t="s">
        <v>16</v>
      </c>
      <c r="D8" s="23"/>
      <c r="E8" s="23" t="s">
        <v>15</v>
      </c>
      <c r="F8" s="42">
        <f>+F9+F10+F11</f>
        <v>20932.6</v>
      </c>
      <c r="H8" s="41"/>
      <c r="K8" s="15"/>
    </row>
    <row r="9" spans="3:11" s="39" customFormat="1" ht="19.5" customHeight="1">
      <c r="C9" s="21"/>
      <c r="D9" s="13"/>
      <c r="E9" s="13" t="s">
        <v>14</v>
      </c>
      <c r="F9" s="20">
        <v>8282.6</v>
      </c>
      <c r="H9" s="40"/>
      <c r="K9" s="40"/>
    </row>
    <row r="10" spans="3:11" s="32" customFormat="1" ht="19.5" customHeight="1">
      <c r="C10" s="12"/>
      <c r="D10" s="11"/>
      <c r="E10" s="27" t="s">
        <v>13</v>
      </c>
      <c r="F10" s="9">
        <v>12650</v>
      </c>
      <c r="G10" s="33"/>
      <c r="H10" s="34"/>
      <c r="K10" s="33"/>
    </row>
    <row r="11" spans="3:11" s="32" customFormat="1" ht="19.5" customHeight="1">
      <c r="C11" s="12"/>
      <c r="D11" s="11"/>
      <c r="E11" s="27"/>
      <c r="F11" s="9"/>
      <c r="G11" s="33"/>
      <c r="H11" s="34"/>
      <c r="K11" s="33"/>
    </row>
    <row r="12" spans="3:11" s="36" customFormat="1" ht="19.5" customHeight="1">
      <c r="C12" s="23" t="s">
        <v>12</v>
      </c>
      <c r="D12" s="23"/>
      <c r="E12" s="23" t="s">
        <v>11</v>
      </c>
      <c r="F12" s="35">
        <v>5721.75</v>
      </c>
      <c r="H12" s="38"/>
      <c r="K12" s="37"/>
    </row>
    <row r="13" spans="3:11" s="32" customFormat="1" ht="19.5" customHeight="1">
      <c r="C13" s="23" t="s">
        <v>10</v>
      </c>
      <c r="D13" s="23"/>
      <c r="E13" s="23" t="s">
        <v>9</v>
      </c>
      <c r="F13" s="35">
        <v>35182.61</v>
      </c>
      <c r="H13" s="34"/>
      <c r="K13" s="33"/>
    </row>
    <row r="14" spans="3:8" ht="21" customHeight="1">
      <c r="C14" s="12"/>
      <c r="D14" s="11"/>
      <c r="E14" s="11"/>
      <c r="F14" s="9"/>
      <c r="H14" s="31"/>
    </row>
    <row r="15" spans="3:11" s="14" customFormat="1" ht="19.5" customHeight="1">
      <c r="C15" s="24" t="s">
        <v>8</v>
      </c>
      <c r="D15" s="23"/>
      <c r="E15" s="30" t="s">
        <v>7</v>
      </c>
      <c r="F15" s="29">
        <f>+F16+F17</f>
        <v>39112.8</v>
      </c>
      <c r="H15" s="28"/>
      <c r="K15" s="15"/>
    </row>
    <row r="16" spans="3:8" ht="19.5" customHeight="1">
      <c r="C16" s="21"/>
      <c r="D16" s="13"/>
      <c r="E16" s="27" t="s">
        <v>6</v>
      </c>
      <c r="F16" s="20">
        <v>30368.8</v>
      </c>
      <c r="H16" s="26"/>
    </row>
    <row r="17" spans="3:8" ht="19.5" customHeight="1">
      <c r="C17" s="24"/>
      <c r="D17" s="23"/>
      <c r="E17" s="27" t="s">
        <v>5</v>
      </c>
      <c r="F17" s="20">
        <v>8744</v>
      </c>
      <c r="H17" s="26"/>
    </row>
    <row r="18" spans="3:6" ht="19.5" customHeight="1">
      <c r="C18" s="24"/>
      <c r="D18" s="23"/>
      <c r="E18" s="13"/>
      <c r="F18" s="20"/>
    </row>
    <row r="19" spans="3:11" s="14" customFormat="1" ht="19.5" customHeight="1">
      <c r="C19" s="24" t="s">
        <v>4</v>
      </c>
      <c r="D19" s="23"/>
      <c r="E19" s="25" t="s">
        <v>3</v>
      </c>
      <c r="F19" s="20">
        <v>267544</v>
      </c>
      <c r="K19" s="15"/>
    </row>
    <row r="20" spans="3:6" ht="19.5" customHeight="1">
      <c r="C20" s="21"/>
      <c r="D20" s="13"/>
      <c r="E20" s="13"/>
      <c r="F20" s="20"/>
    </row>
    <row r="21" spans="3:11" s="14" customFormat="1" ht="19.5" customHeight="1">
      <c r="C21" s="24"/>
      <c r="D21" s="23"/>
      <c r="E21" s="1"/>
      <c r="F21" s="22"/>
      <c r="K21" s="15"/>
    </row>
    <row r="22" spans="3:6" ht="19.5" customHeight="1">
      <c r="C22" s="21"/>
      <c r="D22" s="13"/>
      <c r="E22" s="13"/>
      <c r="F22" s="20"/>
    </row>
    <row r="23" spans="3:6" ht="19.5" customHeight="1">
      <c r="C23" s="19"/>
      <c r="D23" s="11"/>
      <c r="E23" s="17"/>
      <c r="F23" s="9"/>
    </row>
    <row r="24" spans="3:11" s="14" customFormat="1" ht="19.5" customHeight="1">
      <c r="C24" s="19"/>
      <c r="D24" s="18"/>
      <c r="E24" s="13"/>
      <c r="F24" s="16"/>
      <c r="K24" s="15"/>
    </row>
    <row r="25" spans="3:6" ht="19.5" customHeight="1">
      <c r="C25" s="19"/>
      <c r="D25" s="11"/>
      <c r="E25" s="17"/>
      <c r="F25" s="16"/>
    </row>
    <row r="26" spans="3:6" ht="19.5" customHeight="1">
      <c r="C26" s="12"/>
      <c r="D26" s="11"/>
      <c r="E26" s="13"/>
      <c r="F26" s="9"/>
    </row>
    <row r="27" spans="3:6" ht="19.5" customHeight="1">
      <c r="C27" s="12"/>
      <c r="D27" s="11"/>
      <c r="E27" s="17"/>
      <c r="F27" s="16"/>
    </row>
    <row r="28" spans="3:11" s="14" customFormat="1" ht="19.5" customHeight="1">
      <c r="C28" s="19"/>
      <c r="D28" s="18"/>
      <c r="E28" s="17"/>
      <c r="F28" s="16"/>
      <c r="K28" s="15"/>
    </row>
    <row r="29" spans="3:6" ht="19.5" customHeight="1">
      <c r="C29" s="12"/>
      <c r="D29" s="11"/>
      <c r="E29" s="13"/>
      <c r="F29" s="9"/>
    </row>
    <row r="30" spans="3:6" ht="19.5" customHeight="1">
      <c r="C30" s="12"/>
      <c r="D30" s="11"/>
      <c r="E30" s="13"/>
      <c r="F30" s="9"/>
    </row>
    <row r="31" spans="3:6" ht="19.5" customHeight="1">
      <c r="C31" s="12"/>
      <c r="D31" s="11"/>
      <c r="E31" s="13"/>
      <c r="F31" s="9"/>
    </row>
    <row r="32" spans="3:6" ht="19.5" customHeight="1">
      <c r="C32" s="12"/>
      <c r="D32" s="11"/>
      <c r="E32" s="13"/>
      <c r="F32" s="9"/>
    </row>
    <row r="33" spans="3:6" s="1" customFormat="1" ht="19.5" customHeight="1">
      <c r="C33" s="12"/>
      <c r="D33" s="11"/>
      <c r="E33" s="13"/>
      <c r="F33" s="9"/>
    </row>
    <row r="34" spans="3:6" s="1" customFormat="1" ht="19.5" customHeight="1">
      <c r="C34" s="12"/>
      <c r="D34" s="11"/>
      <c r="E34" s="13"/>
      <c r="F34" s="9"/>
    </row>
    <row r="35" spans="3:6" s="1" customFormat="1" ht="19.5" customHeight="1">
      <c r="C35" s="12"/>
      <c r="D35" s="11"/>
      <c r="E35" s="13"/>
      <c r="F35" s="9"/>
    </row>
    <row r="36" spans="3:8" s="1" customFormat="1" ht="19.5" customHeight="1">
      <c r="C36" s="12" t="s">
        <v>2</v>
      </c>
      <c r="D36" s="11"/>
      <c r="E36" s="10"/>
      <c r="F36" s="9">
        <f>+F8+F12+F13+F15+F19</f>
        <v>368493.76</v>
      </c>
      <c r="H36" s="2"/>
    </row>
    <row r="37" spans="3:6" s="1" customFormat="1" ht="19.5" customHeight="1">
      <c r="C37" s="3"/>
      <c r="F37" s="2"/>
    </row>
    <row r="38" spans="3:8" s="1" customFormat="1" ht="19.5" customHeight="1">
      <c r="C38" s="8" t="s">
        <v>1</v>
      </c>
      <c r="F38" s="7">
        <f>+F3+F4+F5+F6-F36</f>
        <v>143006.3699999996</v>
      </c>
      <c r="G38" s="1" t="s">
        <v>0</v>
      </c>
      <c r="H38" s="2"/>
    </row>
    <row r="39" spans="3:6" s="1" customFormat="1" ht="19.5" customHeight="1">
      <c r="C39" s="3"/>
      <c r="F39" s="2"/>
    </row>
    <row r="48" spans="3:6" s="1" customFormat="1" ht="37.5" customHeight="1">
      <c r="C48" s="6"/>
      <c r="D48" s="5"/>
      <c r="E48" s="5"/>
      <c r="F48" s="4"/>
    </row>
    <row r="49" spans="3:6" s="1" customFormat="1" ht="37.5" customHeight="1">
      <c r="C49" s="6"/>
      <c r="D49" s="5"/>
      <c r="E49" s="5"/>
      <c r="F49" s="4"/>
    </row>
    <row r="50" spans="3:6" s="1" customFormat="1" ht="37.5" customHeight="1">
      <c r="C50" s="6"/>
      <c r="D50" s="5"/>
      <c r="E50" s="5"/>
      <c r="F50" s="4"/>
    </row>
    <row r="51" spans="3:6" s="1" customFormat="1" ht="37.5" customHeight="1">
      <c r="C51" s="6"/>
      <c r="D51" s="5"/>
      <c r="E51" s="5"/>
      <c r="F51" s="4"/>
    </row>
    <row r="52" spans="3:6" s="1" customFormat="1" ht="37.5" customHeight="1">
      <c r="C52" s="6"/>
      <c r="D52" s="5"/>
      <c r="E52" s="5"/>
      <c r="F52" s="4"/>
    </row>
    <row r="53" spans="3:6" s="1" customFormat="1" ht="37.5" customHeight="1">
      <c r="C53" s="6"/>
      <c r="D53" s="5"/>
      <c r="E53" s="5"/>
      <c r="F53" s="4"/>
    </row>
    <row r="54" spans="3:6" s="1" customFormat="1" ht="37.5" customHeight="1">
      <c r="C54" s="6"/>
      <c r="D54" s="5"/>
      <c r="E54" s="5"/>
      <c r="F54" s="4"/>
    </row>
    <row r="55" spans="3:6" s="1" customFormat="1" ht="37.5" customHeight="1">
      <c r="C55" s="6"/>
      <c r="D55" s="5"/>
      <c r="E55" s="5"/>
      <c r="F55" s="4"/>
    </row>
    <row r="56" spans="3:6" s="1" customFormat="1" ht="37.5" customHeight="1">
      <c r="C56" s="6"/>
      <c r="D56" s="5"/>
      <c r="E56" s="5"/>
      <c r="F56" s="4"/>
    </row>
    <row r="57" spans="3:6" s="1" customFormat="1" ht="37.5" customHeight="1">
      <c r="C57" s="6"/>
      <c r="D57" s="5"/>
      <c r="E57" s="5"/>
      <c r="F57" s="4"/>
    </row>
    <row r="58" spans="3:6" s="1" customFormat="1" ht="37.5" customHeight="1">
      <c r="C58" s="6"/>
      <c r="D58" s="5"/>
      <c r="E58" s="5"/>
      <c r="F58" s="4"/>
    </row>
    <row r="59" spans="3:6" s="1" customFormat="1" ht="37.5" customHeight="1">
      <c r="C59" s="6"/>
      <c r="D59" s="5"/>
      <c r="E59" s="5"/>
      <c r="F59" s="4"/>
    </row>
    <row r="60" spans="3:6" s="1" customFormat="1" ht="37.5" customHeight="1">
      <c r="C60" s="6"/>
      <c r="D60" s="5"/>
      <c r="E60" s="5"/>
      <c r="F60" s="4"/>
    </row>
    <row r="61" spans="3:6" s="1" customFormat="1" ht="37.5" customHeight="1">
      <c r="C61" s="6"/>
      <c r="D61" s="5"/>
      <c r="E61" s="5"/>
      <c r="F61" s="4"/>
    </row>
  </sheetData>
  <sheetProtection/>
  <mergeCells count="1">
    <mergeCell ref="C7:F7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Rade</dc:creator>
  <cp:keywords/>
  <dc:description/>
  <cp:lastModifiedBy>PFC</cp:lastModifiedBy>
  <dcterms:created xsi:type="dcterms:W3CDTF">2021-01-04T21:43:39Z</dcterms:created>
  <dcterms:modified xsi:type="dcterms:W3CDTF">2021-01-06T09:38:08Z</dcterms:modified>
  <cp:category/>
  <cp:version/>
  <cp:contentType/>
  <cp:contentStatus/>
</cp:coreProperties>
</file>