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7680" activeTab="1"/>
  </bookViews>
  <sheets>
    <sheet name="2307" sheetId="1" r:id="rId1"/>
    <sheet name="2207" sheetId="2" r:id="rId2"/>
    <sheet name="2107" sheetId="3" r:id="rId3"/>
    <sheet name="2007" sheetId="4" r:id="rId4"/>
    <sheet name="1707" sheetId="5" r:id="rId5"/>
    <sheet name="1607" sheetId="6" r:id="rId6"/>
    <sheet name="1507" sheetId="7" r:id="rId7"/>
    <sheet name="1407" sheetId="8" r:id="rId8"/>
    <sheet name="1307" sheetId="9" r:id="rId9"/>
    <sheet name="1007" sheetId="10" r:id="rId10"/>
    <sheet name="0907" sheetId="11" r:id="rId11"/>
    <sheet name="0807" sheetId="12" r:id="rId12"/>
    <sheet name="0707" sheetId="13" r:id="rId13"/>
    <sheet name="0607" sheetId="14" r:id="rId14"/>
    <sheet name="0307" sheetId="15" r:id="rId15"/>
    <sheet name="0204" sheetId="16" r:id="rId16"/>
  </sheets>
  <definedNames/>
  <calcPr fullCalcOnLoad="1"/>
</workbook>
</file>

<file path=xl/sharedStrings.xml><?xml version="1.0" encoding="utf-8"?>
<sst xmlns="http://schemas.openxmlformats.org/spreadsheetml/2006/main" count="81" uniqueCount="61">
  <si>
    <t>Stanje na računu 840-729661-47</t>
  </si>
  <si>
    <t>SPECIFIKACIJA IZVRŠENIH PLAĆANJA PO DOBAVLJAČIMA NA DAN  01.07.2020.</t>
  </si>
  <si>
    <t>06a</t>
  </si>
  <si>
    <t>plate pzz</t>
  </si>
  <si>
    <t>plate covid</t>
  </si>
  <si>
    <t>plate stomatologija</t>
  </si>
  <si>
    <t>prevoz pzz</t>
  </si>
  <si>
    <t>prevoz stomatologija</t>
  </si>
  <si>
    <t>05a</t>
  </si>
  <si>
    <t>06b</t>
  </si>
  <si>
    <t>05b</t>
  </si>
  <si>
    <t>SPECIFIKACIJA IZVRŠENIH PLAĆANJA PO DOBAVLJAČIMA NA DAN  02.07.2020.</t>
  </si>
  <si>
    <t>SPECIFIKACIJA IZVRŠENIH PLAĆANJA PO DOBAVLJAČIMA NA DAN  03.07.2020.</t>
  </si>
  <si>
    <t>06i</t>
  </si>
  <si>
    <t>invalidi</t>
  </si>
  <si>
    <t>SPECIFIKACIJA IZVRŠENIH PLAĆANJA PO DOBAVLJAČIMA NA DAN  06.07.2020.</t>
  </si>
  <si>
    <t>SPECIFIKACIJA IZVRŠENIH PLAĆANJA PO DOBAVLJAČIMA NA DAN  07.07.2020.</t>
  </si>
  <si>
    <t>3r</t>
  </si>
  <si>
    <t>participacija</t>
  </si>
  <si>
    <t>ministarstvo finansija</t>
  </si>
  <si>
    <t>SPECIFIKACIJA IZVRŠENIH PLAĆANJA PO DOBAVLJAČIMA NA DAN  08.07.2020.</t>
  </si>
  <si>
    <t>SPECIFIKACIJA IZVRŠENIH PLAĆANJA PO DOBAVLJAČIMA NA DAN  09.07.2020.</t>
  </si>
  <si>
    <t>SPECIFIKACIJA IZVRŠENIH PLAĆANJA PO DOBAVLJAČIMA NA DAN  10.07.2020.</t>
  </si>
  <si>
    <t>SPECIFIKACIJA IZVRŠENIH PLAĆANJA PO DOBAVLJAČIMA NA DAN  13.07.2020.</t>
  </si>
  <si>
    <t>SPECIFIKACIJA IZVRŠENIH PLAĆANJA PO DOBAVLJAČIMA NA DAN  14.07.2020.</t>
  </si>
  <si>
    <t>SPECIFIKACIJA IZVRŠENIH PLAĆANJA PO DOBAVLJAČIMA NA DAN  15.07.2020.</t>
  </si>
  <si>
    <t>SPECIFIKACIJA IZVRŠENIH PLAĆANJA PO DOBAVLJAČIMA NA DAN  16.07.2020.</t>
  </si>
  <si>
    <t>SPECIFIKACIJA IZVRŠENIH PLAĆANJA PO DOBAVLJAČIMA NA DAN  17.07.2020.</t>
  </si>
  <si>
    <t>064</t>
  </si>
  <si>
    <t>sanitetsko potrošni</t>
  </si>
  <si>
    <t>veltas</t>
  </si>
  <si>
    <t>metreco</t>
  </si>
  <si>
    <t>nova grosis</t>
  </si>
  <si>
    <t>farmalogist</t>
  </si>
  <si>
    <t>sinofarm</t>
  </si>
  <si>
    <t>promedia</t>
  </si>
  <si>
    <t>medinic</t>
  </si>
  <si>
    <t>06j</t>
  </si>
  <si>
    <t>jubilarne</t>
  </si>
  <si>
    <t>šarticipacija</t>
  </si>
  <si>
    <t>SPECIFIKACIJA IZVRŠENIH PLAĆANJA PO DOBAVLJAČIMA NA DAN  20.07.2020.</t>
  </si>
  <si>
    <t>SPECIFIKACIJA IZVRŠENIH PLAĆANJA PO DOBAVLJAČIMA NA DAN  21.07.2020.</t>
  </si>
  <si>
    <t>06c</t>
  </si>
  <si>
    <t>energenta</t>
  </si>
  <si>
    <t>nis</t>
  </si>
  <si>
    <t>jkp</t>
  </si>
  <si>
    <t>06e</t>
  </si>
  <si>
    <t>materijalni</t>
  </si>
  <si>
    <t>nino</t>
  </si>
  <si>
    <t>sperlič</t>
  </si>
  <si>
    <t>vodovod</t>
  </si>
  <si>
    <t>bit total</t>
  </si>
  <si>
    <t>per</t>
  </si>
  <si>
    <t>dnevnice</t>
  </si>
  <si>
    <t>naknade</t>
  </si>
  <si>
    <t>05e</t>
  </si>
  <si>
    <t>ostali direktni</t>
  </si>
  <si>
    <t>VODOVOD</t>
  </si>
  <si>
    <t>3R</t>
  </si>
  <si>
    <t>PARTICIPACIJA</t>
  </si>
  <si>
    <t>SPECIFIKACIJA IZVRŠENIH PLAĆANJA PO DOBAVLJAČIMA NA DAN  22.07.2020.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</si>
</sst>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" fontId="37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60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7357.58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20802.67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18439.67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16</v>
      </c>
      <c r="D5" s="42"/>
      <c r="E5" s="42"/>
      <c r="F5" s="42"/>
    </row>
    <row r="6" spans="3:6" ht="12.75">
      <c r="C6" s="2" t="s">
        <v>17</v>
      </c>
      <c r="D6" s="12"/>
      <c r="E6" s="6" t="s">
        <v>18</v>
      </c>
      <c r="F6" s="4"/>
    </row>
    <row r="7" spans="3:6" s="8" customFormat="1" ht="12.75">
      <c r="C7" s="5"/>
      <c r="D7" s="6"/>
      <c r="E7" s="37" t="s">
        <v>19</v>
      </c>
      <c r="F7" s="7">
        <v>106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17889.67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71429.8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12</v>
      </c>
      <c r="D5" s="42"/>
      <c r="E5" s="42"/>
      <c r="F5" s="42"/>
    </row>
    <row r="6" spans="3:6" ht="12.75">
      <c r="C6" s="2" t="s">
        <v>13</v>
      </c>
      <c r="D6" s="12"/>
      <c r="E6" s="6" t="s">
        <v>14</v>
      </c>
      <c r="F6" s="4">
        <v>122229</v>
      </c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51529.8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9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171875.09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H31" sqref="H31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</v>
      </c>
      <c r="D5" s="42"/>
      <c r="E5" s="42"/>
      <c r="F5" s="42"/>
    </row>
    <row r="6" spans="3:6" ht="12.75">
      <c r="C6" s="2" t="s">
        <v>2</v>
      </c>
      <c r="D6" s="12"/>
      <c r="E6" s="6" t="s">
        <v>3</v>
      </c>
      <c r="F6" s="4">
        <v>6288120</v>
      </c>
    </row>
    <row r="7" spans="3:6" s="8" customFormat="1" ht="12.75">
      <c r="C7" s="5" t="s">
        <v>2</v>
      </c>
      <c r="D7" s="6"/>
      <c r="E7" s="37" t="s">
        <v>4</v>
      </c>
      <c r="F7" s="7">
        <v>1039398</v>
      </c>
    </row>
    <row r="8" spans="3:8" ht="12.75">
      <c r="C8" s="5" t="s">
        <v>8</v>
      </c>
      <c r="D8" s="12"/>
      <c r="E8" s="6" t="s">
        <v>5</v>
      </c>
      <c r="F8" s="16">
        <v>383227</v>
      </c>
      <c r="H8" s="11"/>
    </row>
    <row r="9" spans="3:8" s="8" customFormat="1" ht="12.75">
      <c r="C9" s="2" t="s">
        <v>9</v>
      </c>
      <c r="D9" s="12"/>
      <c r="E9" s="6" t="s">
        <v>6</v>
      </c>
      <c r="F9" s="27">
        <v>216999.1</v>
      </c>
      <c r="H9" s="14"/>
    </row>
    <row r="10" spans="3:8" s="8" customFormat="1" ht="12.75">
      <c r="C10" s="5" t="s">
        <v>10</v>
      </c>
      <c r="D10" s="6"/>
      <c r="E10" s="37" t="s">
        <v>7</v>
      </c>
      <c r="F10" s="16">
        <v>4700.65</v>
      </c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48546.09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41</v>
      </c>
      <c r="D5" s="42"/>
      <c r="E5" s="42"/>
      <c r="F5" s="42"/>
    </row>
    <row r="6" spans="3:6" ht="12.75">
      <c r="C6" s="2" t="s">
        <v>42</v>
      </c>
      <c r="D6" s="12"/>
      <c r="E6" s="25" t="s">
        <v>43</v>
      </c>
      <c r="F6" s="4">
        <f>+F7+F8</f>
        <v>2202203.04</v>
      </c>
    </row>
    <row r="7" spans="3:6" s="8" customFormat="1" ht="12.75">
      <c r="C7" s="5"/>
      <c r="D7" s="6"/>
      <c r="E7" s="22" t="s">
        <v>44</v>
      </c>
      <c r="F7" s="23">
        <f>236051.94+174358.18+182071.19+104410.95+17345+1235.23</f>
        <v>715472.49</v>
      </c>
    </row>
    <row r="8" spans="3:8" ht="12.75">
      <c r="C8" s="5"/>
      <c r="D8" s="12"/>
      <c r="E8" s="21" t="s">
        <v>45</v>
      </c>
      <c r="F8" s="10">
        <f>439488.05+452338.25+163055.47+431848.78</f>
        <v>1486730.55</v>
      </c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 t="s">
        <v>46</v>
      </c>
      <c r="D10" s="6"/>
      <c r="E10" s="40" t="s">
        <v>47</v>
      </c>
      <c r="F10" s="16">
        <f>+F11+F12+F13+F14+F15+F16+F17</f>
        <v>294166.67</v>
      </c>
      <c r="H10" s="41">
        <f>+F10-294166.67</f>
        <v>0</v>
      </c>
    </row>
    <row r="11" spans="3:8" s="8" customFormat="1" ht="12.75">
      <c r="C11" s="17"/>
      <c r="D11" s="18"/>
      <c r="E11" s="38" t="s">
        <v>48</v>
      </c>
      <c r="F11" s="10">
        <v>100000</v>
      </c>
      <c r="H11" s="14"/>
    </row>
    <row r="12" spans="3:6" ht="12.75">
      <c r="C12" s="17"/>
      <c r="D12" s="18"/>
      <c r="E12" s="39" t="s">
        <v>49</v>
      </c>
      <c r="F12" s="10">
        <v>29200</v>
      </c>
    </row>
    <row r="13" spans="3:6" s="8" customFormat="1" ht="12.75">
      <c r="C13" s="5"/>
      <c r="D13" s="6"/>
      <c r="E13" s="22" t="s">
        <v>50</v>
      </c>
      <c r="F13" s="10">
        <f>30000-21041.67-3644.02</f>
        <v>5314.310000000001</v>
      </c>
    </row>
    <row r="14" spans="3:6" ht="12.75">
      <c r="C14" s="17"/>
      <c r="D14" s="18"/>
      <c r="E14" s="21" t="s">
        <v>51</v>
      </c>
      <c r="F14" s="10">
        <v>99600</v>
      </c>
    </row>
    <row r="15" spans="3:6" s="8" customFormat="1" ht="12.75">
      <c r="C15" s="5"/>
      <c r="D15" s="6"/>
      <c r="E15" s="18" t="s">
        <v>52</v>
      </c>
      <c r="F15" s="23">
        <v>11141</v>
      </c>
    </row>
    <row r="16" spans="3:6" ht="12.75">
      <c r="C16" s="17"/>
      <c r="D16" s="18"/>
      <c r="E16" s="21" t="s">
        <v>53</v>
      </c>
      <c r="F16" s="10">
        <f>5750+5750+8050+5750+5750+5750+5750</f>
        <v>42550</v>
      </c>
    </row>
    <row r="17" spans="3:6" ht="12.75">
      <c r="C17" s="17"/>
      <c r="D17" s="18"/>
      <c r="E17" s="21" t="s">
        <v>54</v>
      </c>
      <c r="F17" s="23">
        <f>5741.01+391.35+229</f>
        <v>6361.360000000001</v>
      </c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 t="s">
        <v>55</v>
      </c>
      <c r="D20" s="9"/>
      <c r="E20" s="25" t="s">
        <v>56</v>
      </c>
      <c r="F20" s="27">
        <f>+F21</f>
        <v>21041.67</v>
      </c>
    </row>
    <row r="21" spans="3:6" s="26" customFormat="1" ht="12.75">
      <c r="C21" s="28"/>
      <c r="D21" s="9"/>
      <c r="E21" s="21" t="s">
        <v>57</v>
      </c>
      <c r="F21" s="13">
        <v>21041.67</v>
      </c>
    </row>
    <row r="22" spans="3:6" s="26" customFormat="1" ht="12.75">
      <c r="C22" s="29"/>
      <c r="D22" s="9"/>
      <c r="E22" s="25"/>
      <c r="F22" s="27"/>
    </row>
    <row r="23" spans="3:6" s="8" customFormat="1" ht="12.75">
      <c r="C23" s="2" t="s">
        <v>58</v>
      </c>
      <c r="D23" s="12"/>
      <c r="E23" s="25" t="s">
        <v>59</v>
      </c>
      <c r="F23" s="27">
        <f>+F24</f>
        <v>3644.02</v>
      </c>
    </row>
    <row r="24" spans="3:6" s="26" customFormat="1" ht="12.75">
      <c r="C24" s="28"/>
      <c r="D24" s="9"/>
      <c r="E24" s="21" t="s">
        <v>57</v>
      </c>
      <c r="F24" s="13">
        <v>3644.02</v>
      </c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6057.58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40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20"/>
      <c r="F7" s="23"/>
    </row>
    <row r="8" spans="3:8" ht="12.75">
      <c r="C8" s="5"/>
      <c r="D8" s="12"/>
      <c r="E8" s="18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20"/>
      <c r="F10" s="10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6"/>
      <c r="F15" s="7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2548939.96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27</v>
      </c>
      <c r="D5" s="42"/>
      <c r="E5" s="42"/>
      <c r="F5" s="42"/>
    </row>
    <row r="6" spans="3:6" ht="12.75">
      <c r="C6" s="2" t="s">
        <v>28</v>
      </c>
      <c r="D6" s="12"/>
      <c r="E6" s="6" t="s">
        <v>29</v>
      </c>
      <c r="F6" s="4">
        <f>+F7+F8+F9+F10+F11+F12+F13</f>
        <v>165782.44</v>
      </c>
    </row>
    <row r="7" spans="3:6" s="8" customFormat="1" ht="12.75">
      <c r="C7" s="5"/>
      <c r="D7" s="6"/>
      <c r="E7" s="20" t="s">
        <v>30</v>
      </c>
      <c r="F7" s="23">
        <f>45762+6916.98+15807.36</f>
        <v>68486.34</v>
      </c>
    </row>
    <row r="8" spans="3:8" ht="12.75">
      <c r="C8" s="5"/>
      <c r="D8" s="12"/>
      <c r="E8" s="18" t="s">
        <v>31</v>
      </c>
      <c r="F8" s="10">
        <v>7020</v>
      </c>
      <c r="H8" s="11"/>
    </row>
    <row r="9" spans="3:8" s="8" customFormat="1" ht="12.75">
      <c r="C9" s="2"/>
      <c r="D9" s="12"/>
      <c r="E9" s="18" t="s">
        <v>32</v>
      </c>
      <c r="F9" s="13">
        <v>7473.6</v>
      </c>
      <c r="H9" s="14"/>
    </row>
    <row r="10" spans="3:8" s="8" customFormat="1" ht="12.75">
      <c r="C10" s="5"/>
      <c r="D10" s="6"/>
      <c r="E10" s="20" t="s">
        <v>33</v>
      </c>
      <c r="F10" s="10">
        <f>5654+5412</f>
        <v>11066</v>
      </c>
      <c r="H10" s="14"/>
    </row>
    <row r="11" spans="3:8" s="8" customFormat="1" ht="12.75">
      <c r="C11" s="17"/>
      <c r="D11" s="18"/>
      <c r="E11" s="15" t="s">
        <v>34</v>
      </c>
      <c r="F11" s="10">
        <f>37072+6412</f>
        <v>43484</v>
      </c>
      <c r="H11" s="14"/>
    </row>
    <row r="12" spans="3:6" ht="12.75">
      <c r="C12" s="17"/>
      <c r="D12" s="18"/>
      <c r="E12" s="19" t="s">
        <v>35</v>
      </c>
      <c r="F12" s="10">
        <v>17280</v>
      </c>
    </row>
    <row r="13" spans="3:6" s="8" customFormat="1" ht="12.75">
      <c r="C13" s="5"/>
      <c r="D13" s="6"/>
      <c r="E13" s="20" t="s">
        <v>36</v>
      </c>
      <c r="F13" s="10">
        <v>10972.5</v>
      </c>
    </row>
    <row r="14" spans="3:6" ht="12.75">
      <c r="C14" s="17"/>
      <c r="D14" s="18"/>
      <c r="E14" s="21"/>
      <c r="F14" s="10"/>
    </row>
    <row r="15" spans="3:6" s="8" customFormat="1" ht="12.75">
      <c r="C15" s="5" t="s">
        <v>37</v>
      </c>
      <c r="D15" s="6"/>
      <c r="E15" s="6" t="s">
        <v>38</v>
      </c>
      <c r="F15" s="7">
        <f>+F16</f>
        <v>130450.17</v>
      </c>
    </row>
    <row r="16" spans="3:6" ht="12.75">
      <c r="C16" s="17"/>
      <c r="D16" s="18"/>
      <c r="E16" s="21" t="s">
        <v>38</v>
      </c>
      <c r="F16" s="10">
        <f>41129+41129+41129+7063.17</f>
        <v>130450.17</v>
      </c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26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157578.77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27090.77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24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: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23</v>
      </c>
      <c r="D5" s="42"/>
      <c r="E5" s="42"/>
      <c r="F5" s="42"/>
    </row>
    <row r="6" spans="3:6" ht="12.75">
      <c r="C6" s="2" t="s">
        <v>17</v>
      </c>
      <c r="D6" s="12"/>
      <c r="E6" s="6" t="s">
        <v>39</v>
      </c>
      <c r="F6" s="4">
        <f>+F7</f>
        <v>9111.9</v>
      </c>
    </row>
    <row r="7" spans="3:6" s="8" customFormat="1" ht="12.75">
      <c r="C7" s="5"/>
      <c r="D7" s="6"/>
      <c r="E7" s="37" t="s">
        <v>19</v>
      </c>
      <c r="F7" s="7">
        <f>8716.15+395.75</f>
        <v>9111.9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19890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5" sqref="C5:F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22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136379.94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2020-07-02T05:29:53Z</dcterms:created>
  <dcterms:modified xsi:type="dcterms:W3CDTF">2020-07-23T17:16:25Z</dcterms:modified>
  <cp:category/>
  <cp:version/>
  <cp:contentType/>
  <cp:contentStatus/>
</cp:coreProperties>
</file>