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25" activeTab="1"/>
  </bookViews>
  <sheets>
    <sheet name="1902" sheetId="1" r:id="rId1"/>
    <sheet name="1802" sheetId="2" r:id="rId2"/>
    <sheet name="1402" sheetId="3" r:id="rId3"/>
    <sheet name="1302" sheetId="4" r:id="rId4"/>
    <sheet name="1202" sheetId="5" r:id="rId5"/>
    <sheet name="1102" sheetId="6" r:id="rId6"/>
    <sheet name="1002" sheetId="7" r:id="rId7"/>
    <sheet name="0802" sheetId="8" r:id="rId8"/>
    <sheet name="0702" sheetId="9" r:id="rId9"/>
    <sheet name="0602" sheetId="10" r:id="rId10"/>
    <sheet name="0502" sheetId="11" r:id="rId11"/>
    <sheet name="0402" sheetId="12" r:id="rId12"/>
  </sheets>
  <definedNames/>
  <calcPr fullCalcOnLoad="1"/>
</workbook>
</file>

<file path=xl/sharedStrings.xml><?xml version="1.0" encoding="utf-8"?>
<sst xmlns="http://schemas.openxmlformats.org/spreadsheetml/2006/main" count="146" uniqueCount="79">
  <si>
    <t>kpp</t>
  </si>
  <si>
    <t>Naziv</t>
  </si>
  <si>
    <t>Iznos plaćanja</t>
  </si>
  <si>
    <t>Stanje na računu 840-729661-47</t>
  </si>
  <si>
    <t>SPECIFIKACIJA IZVRŠENIH PLAĆANJA PO DOBAVLJAČIMA NA DAN   03.02.2020.</t>
  </si>
  <si>
    <t>06a</t>
  </si>
  <si>
    <t>platapzz</t>
  </si>
  <si>
    <t>05a</t>
  </si>
  <si>
    <t>plata stomatologija</t>
  </si>
  <si>
    <t>SPECIFIKACIJA IZVRŠENIH PLAĆANJA PO DOBAVLJAČIMA NA DAN   04.02.2020.</t>
  </si>
  <si>
    <t>SPECIFIKACIJA IZVRŠENIH PLAĆANJA PO DOBAVLJAČIMA NA DAN   05.02.2020.</t>
  </si>
  <si>
    <t>05e</t>
  </si>
  <si>
    <t>bittotal</t>
  </si>
  <si>
    <t>06e</t>
  </si>
  <si>
    <t>dnevnice</t>
  </si>
  <si>
    <t>papirdol</t>
  </si>
  <si>
    <t>bss</t>
  </si>
  <si>
    <t>autocentar bor</t>
  </si>
  <si>
    <t>bit total</t>
  </si>
  <si>
    <t>jp vodovod</t>
  </si>
  <si>
    <t>demos</t>
  </si>
  <si>
    <t>jkp dm</t>
  </si>
  <si>
    <t>karajovic</t>
  </si>
  <si>
    <t>bibokar</t>
  </si>
  <si>
    <t>gp nino</t>
  </si>
  <si>
    <t>sperlic</t>
  </si>
  <si>
    <t>deltagraf</t>
  </si>
  <si>
    <t>i&amp;d</t>
  </si>
  <si>
    <t>06i</t>
  </si>
  <si>
    <t>invalidi</t>
  </si>
  <si>
    <t>06b</t>
  </si>
  <si>
    <t>05b</t>
  </si>
  <si>
    <t>prevoz pzz</t>
  </si>
  <si>
    <t>prevoz stom</t>
  </si>
  <si>
    <t xml:space="preserve"> </t>
  </si>
  <si>
    <t>06O</t>
  </si>
  <si>
    <t>OTPREMNINA</t>
  </si>
  <si>
    <t>SPECIFIKACIJA IZVRŠENIH PLAĆANJA PO DOBAVLJAČIMA NA DAN   06.02.2020.</t>
  </si>
  <si>
    <t>prevoz</t>
  </si>
  <si>
    <t>materijalni</t>
  </si>
  <si>
    <t>aki i anja</t>
  </si>
  <si>
    <t>autošumadija</t>
  </si>
  <si>
    <t>registracija</t>
  </si>
  <si>
    <t>3r</t>
  </si>
  <si>
    <t>porez za prevoz</t>
  </si>
  <si>
    <t>participacija</t>
  </si>
  <si>
    <t>SPECIFIKACIJA IZVRŠENIH PLAĆANJA PO DOBAVLJAČIMA NA DAN   07.02.2020.</t>
  </si>
  <si>
    <t>SPECIFIKACIJA IZVRŠENIH PLAĆANJA PO DOBAVLJAČIMA NA DAN   10.02.2020.</t>
  </si>
  <si>
    <t>SPECIFIKACIJA IZVRŠENIH PLAĆANJA PO DOBAVLJAČIMA NA DAN   11.02.2020.</t>
  </si>
  <si>
    <t>3R</t>
  </si>
  <si>
    <t>PARTICIPACIJA</t>
  </si>
  <si>
    <t xml:space="preserve">NAKNADE </t>
  </si>
  <si>
    <t>SPECIFIKACIJA IZVRŠENIH PLAĆANJA PO DOBAVLJAČIMA NA DAN   12.02.2020.</t>
  </si>
  <si>
    <t>SPECIFIKACIJA IZVRŠENIH PLAĆANJA PO DOBAVLJAČIMA NA DAN   13.02.2020.</t>
  </si>
  <si>
    <t>SPECIFIKACIJA IZVRŠENIH PLAĆANJA PO DOBAVLJAČIMA NA DAN   14.02.2020.</t>
  </si>
  <si>
    <t>JKP</t>
  </si>
  <si>
    <t>NIS</t>
  </si>
  <si>
    <t>06C</t>
  </si>
  <si>
    <t>ENERGENTI</t>
  </si>
  <si>
    <t>06E</t>
  </si>
  <si>
    <t>MATERIJALNI</t>
  </si>
  <si>
    <t>PTT</t>
  </si>
  <si>
    <t>NINO</t>
  </si>
  <si>
    <t>VODOVOD</t>
  </si>
  <si>
    <t>TELEKOM</t>
  </si>
  <si>
    <t>MIRKOS</t>
  </si>
  <si>
    <t>BEOKOMPAS</t>
  </si>
  <si>
    <t>PROMEDIA</t>
  </si>
  <si>
    <t>SANITETSKO POTROŠNI</t>
  </si>
  <si>
    <t>064</t>
  </si>
  <si>
    <t>LABTEH</t>
  </si>
  <si>
    <t>SPERLIĆ</t>
  </si>
  <si>
    <t>05E</t>
  </si>
  <si>
    <t>OSTALI DIREKTNI</t>
  </si>
  <si>
    <t>SPECIFIKACIJA IZVRŠENIH PLAĆANJA PO DOBAVLJAČIMA NA DAN   18.02.2020.</t>
  </si>
  <si>
    <t>euromedicina</t>
  </si>
  <si>
    <t>plate PZZ</t>
  </si>
  <si>
    <t>plate stomatologija</t>
  </si>
  <si>
    <t>SPECIFIKACIJA IZVRŠENIH PLAĆANJA PO DOBAVLJAČIMA NA DAN   19.02.2020.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</si>
</sst>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0" fontId="0" fillId="33" borderId="12" xfId="0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33" borderId="12" xfId="0" applyFill="1" applyBorder="1" applyAlignment="1">
      <alignment horizontal="left"/>
    </xf>
    <xf numFmtId="0" fontId="0" fillId="0" borderId="12" xfId="0" applyBorder="1" applyAlignment="1">
      <alignment/>
    </xf>
    <xf numFmtId="4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33" borderId="12" xfId="0" applyNumberFormat="1" applyFill="1" applyBorder="1" applyAlignment="1">
      <alignment/>
    </xf>
    <xf numFmtId="4" fontId="2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33" borderId="12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7">
      <selection activeCell="G29" sqref="G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78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41" t="s">
        <v>43</v>
      </c>
      <c r="D7" s="42"/>
      <c r="E7" s="42" t="s">
        <v>45</v>
      </c>
      <c r="F7" s="43"/>
    </row>
    <row r="8" spans="3:6" ht="12.75">
      <c r="C8" s="9"/>
      <c r="D8" s="10"/>
      <c r="E8" s="11" t="s">
        <v>42</v>
      </c>
      <c r="F8" s="12">
        <v>1310</v>
      </c>
    </row>
    <row r="9" spans="3:8" s="21" customFormat="1" ht="12.75">
      <c r="C9" s="9"/>
      <c r="D9" s="10"/>
      <c r="E9" s="13"/>
      <c r="F9" s="14"/>
      <c r="H9" s="35"/>
    </row>
    <row r="10" spans="3:9" s="21" customFormat="1" ht="12.75">
      <c r="C10" s="9"/>
      <c r="D10" s="10"/>
      <c r="E10" s="7"/>
      <c r="F10" s="8"/>
      <c r="I10" s="35"/>
    </row>
    <row r="11" spans="3:6" ht="12.75">
      <c r="C11" s="9"/>
      <c r="D11" s="10"/>
      <c r="E11" s="11"/>
      <c r="F11" s="12"/>
    </row>
    <row r="12" spans="3:6" s="21" customFormat="1" ht="12.75">
      <c r="C12" s="10"/>
      <c r="D12" s="10"/>
      <c r="E12" s="38"/>
      <c r="F12" s="20"/>
    </row>
    <row r="13" spans="3:6" ht="12.75">
      <c r="C13" s="6"/>
      <c r="D13" s="6"/>
      <c r="E13" s="18"/>
      <c r="F13" s="20"/>
    </row>
    <row r="14" spans="3:6" s="21" customFormat="1" ht="12.75">
      <c r="C14" s="10"/>
      <c r="D14" s="10"/>
      <c r="E14" s="39"/>
      <c r="F14" s="14"/>
    </row>
    <row r="15" spans="3:6" s="21" customFormat="1" ht="12.75">
      <c r="C15" s="10"/>
      <c r="D15" s="10"/>
      <c r="E15" s="13"/>
      <c r="F15" s="14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40"/>
      <c r="F18" s="20"/>
    </row>
    <row r="19" spans="3:6" s="44" customFormat="1" ht="12.75">
      <c r="C19" s="41"/>
      <c r="D19" s="42"/>
      <c r="E19" s="42"/>
      <c r="F19" s="4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F21" s="14"/>
    </row>
    <row r="22" spans="3:6" ht="12.75">
      <c r="C22" s="6"/>
      <c r="D22" s="6"/>
      <c r="E22" s="11"/>
      <c r="F22" s="20"/>
    </row>
    <row r="23" spans="3:6" s="29" customFormat="1" ht="12.75">
      <c r="C23" s="28"/>
      <c r="D23" s="28"/>
      <c r="E23" s="31"/>
      <c r="F23" s="20"/>
    </row>
    <row r="24" spans="3:6" s="21" customFormat="1" ht="12.75">
      <c r="C24" s="10"/>
      <c r="D24" s="10"/>
      <c r="E24" s="7"/>
      <c r="F24" s="16"/>
    </row>
    <row r="25" spans="3:6" s="29" customFormat="1" ht="12.75">
      <c r="C25" s="28"/>
      <c r="D25" s="28"/>
      <c r="E25" s="11"/>
      <c r="F25" s="28"/>
    </row>
    <row r="26" spans="3:6" s="29" customFormat="1" ht="12.75">
      <c r="C26" s="28"/>
      <c r="D26" s="28"/>
      <c r="E26" s="31"/>
      <c r="F26" s="28"/>
    </row>
    <row r="27" spans="3:6" s="21" customFormat="1" ht="12.75">
      <c r="C27" s="10"/>
      <c r="D27" s="10"/>
      <c r="E27" s="7"/>
      <c r="F27" s="16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33455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1">
      <selection activeCell="F11" sqref="F1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6" t="s">
        <v>10</v>
      </c>
      <c r="D5" s="45"/>
      <c r="E5" s="46"/>
      <c r="F5" s="4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11</v>
      </c>
      <c r="D7" s="6"/>
      <c r="E7" s="7"/>
      <c r="F7" s="8"/>
    </row>
    <row r="8" spans="3:6" ht="12.75">
      <c r="C8" s="9"/>
      <c r="D8" s="10"/>
      <c r="E8" s="11" t="s">
        <v>12</v>
      </c>
      <c r="F8" s="12">
        <v>36250</v>
      </c>
    </row>
    <row r="9" spans="3:8" s="21" customFormat="1" ht="12.75">
      <c r="C9" s="9"/>
      <c r="D9" s="10"/>
      <c r="E9" s="26"/>
      <c r="F9" s="27"/>
      <c r="H9" s="35"/>
    </row>
    <row r="10" spans="3:9" s="21" customFormat="1" ht="12.75">
      <c r="C10" s="9" t="s">
        <v>13</v>
      </c>
      <c r="D10" s="10"/>
      <c r="E10" s="15"/>
      <c r="F10" s="16"/>
      <c r="I10" s="35"/>
    </row>
    <row r="11" spans="3:6" ht="12.75">
      <c r="C11" s="9"/>
      <c r="D11" s="6"/>
      <c r="E11" s="13" t="s">
        <v>14</v>
      </c>
      <c r="F11" s="22">
        <f>108100+1760</f>
        <v>109860</v>
      </c>
    </row>
    <row r="12" spans="3:6" ht="12.75">
      <c r="C12" s="6"/>
      <c r="D12" s="6"/>
      <c r="E12" s="13" t="s">
        <v>15</v>
      </c>
      <c r="F12" s="17">
        <f>12139.2+5568+11148+5016+6936</f>
        <v>40807.2</v>
      </c>
    </row>
    <row r="13" spans="3:6" ht="12.75">
      <c r="C13" s="6"/>
      <c r="D13" s="6"/>
      <c r="E13" s="13" t="s">
        <v>16</v>
      </c>
      <c r="F13" s="14">
        <v>34920</v>
      </c>
    </row>
    <row r="14" spans="3:6" ht="12.75">
      <c r="C14" s="6"/>
      <c r="D14" s="6"/>
      <c r="E14" s="13" t="s">
        <v>17</v>
      </c>
      <c r="F14" s="14">
        <f>10800+1800</f>
        <v>12600</v>
      </c>
    </row>
    <row r="15" spans="3:6" ht="12.75">
      <c r="C15" s="6"/>
      <c r="D15" s="6"/>
      <c r="E15" s="18" t="s">
        <v>18</v>
      </c>
      <c r="F15" s="14">
        <v>63350</v>
      </c>
    </row>
    <row r="16" spans="3:6" ht="12.75">
      <c r="C16" s="9"/>
      <c r="D16" s="10"/>
      <c r="E16" s="13" t="s">
        <v>19</v>
      </c>
      <c r="F16" s="12">
        <v>50000</v>
      </c>
    </row>
    <row r="17" spans="3:6" ht="12.75">
      <c r="C17" s="5"/>
      <c r="D17" s="6"/>
      <c r="E17" s="19" t="s">
        <v>20</v>
      </c>
      <c r="F17" s="20">
        <v>50000</v>
      </c>
    </row>
    <row r="18" spans="3:6" s="32" customFormat="1" ht="12.75">
      <c r="C18" s="30"/>
      <c r="D18" s="31"/>
      <c r="E18" s="31" t="s">
        <v>21</v>
      </c>
      <c r="F18" s="33">
        <v>36215.58</v>
      </c>
    </row>
    <row r="19" spans="3:6" s="21" customFormat="1" ht="12.75">
      <c r="C19" s="9"/>
      <c r="D19" s="10"/>
      <c r="E19" s="18" t="s">
        <v>22</v>
      </c>
      <c r="F19" s="12">
        <f>9000+6230+48000</f>
        <v>63230</v>
      </c>
    </row>
    <row r="20" spans="3:6" ht="12.75">
      <c r="C20" s="6"/>
      <c r="D20" s="6"/>
      <c r="E20" s="11" t="s">
        <v>23</v>
      </c>
      <c r="F20" s="22">
        <v>3000</v>
      </c>
    </row>
    <row r="21" spans="3:6" ht="12.75">
      <c r="C21" s="6"/>
      <c r="D21" s="6"/>
      <c r="E21" s="19" t="s">
        <v>24</v>
      </c>
      <c r="F21" s="20">
        <f>8775+1980+2470</f>
        <v>13225</v>
      </c>
    </row>
    <row r="22" spans="3:6" s="29" customFormat="1" ht="12.75">
      <c r="C22" s="28"/>
      <c r="D22" s="28"/>
      <c r="E22" s="31" t="s">
        <v>25</v>
      </c>
      <c r="F22" s="20">
        <v>23536</v>
      </c>
    </row>
    <row r="23" spans="3:6" s="29" customFormat="1" ht="12.75">
      <c r="C23" s="28"/>
      <c r="D23" s="28"/>
      <c r="E23" s="11" t="s">
        <v>26</v>
      </c>
      <c r="F23" s="20">
        <v>10671</v>
      </c>
    </row>
    <row r="24" spans="3:6" s="29" customFormat="1" ht="12.75">
      <c r="C24" s="28"/>
      <c r="D24" s="28"/>
      <c r="E24" s="11" t="s">
        <v>27</v>
      </c>
      <c r="F24" s="20">
        <v>36264</v>
      </c>
    </row>
    <row r="25" spans="3:5" s="29" customFormat="1" ht="12.75">
      <c r="C25" s="28"/>
      <c r="D25" s="28"/>
      <c r="E25" s="31"/>
    </row>
    <row r="26" spans="3:6" s="29" customFormat="1" ht="12.75">
      <c r="C26" s="6" t="s">
        <v>28</v>
      </c>
      <c r="D26" s="28"/>
      <c r="E26" s="31"/>
      <c r="F26" s="20"/>
    </row>
    <row r="27" spans="3:6" s="29" customFormat="1" ht="12.75">
      <c r="C27" s="28"/>
      <c r="D27" s="28"/>
      <c r="E27" s="11" t="s">
        <v>29</v>
      </c>
      <c r="F27" s="20">
        <v>116818.5</v>
      </c>
    </row>
    <row r="28" spans="3:6" s="29" customFormat="1" ht="12.75">
      <c r="C28" s="6" t="s">
        <v>35</v>
      </c>
      <c r="D28" s="28"/>
      <c r="E28" s="31"/>
      <c r="F28" s="20"/>
    </row>
    <row r="29" spans="3:6" s="29" customFormat="1" ht="12.75">
      <c r="C29" s="28"/>
      <c r="D29" s="28"/>
      <c r="E29" s="11" t="s">
        <v>36</v>
      </c>
      <c r="F29" s="20">
        <f>19469.75+233637</f>
        <v>253106.75</v>
      </c>
    </row>
    <row r="30" spans="3:6" s="29" customFormat="1" ht="12.75">
      <c r="C30" s="28"/>
      <c r="D30" s="28"/>
      <c r="E30" s="31"/>
      <c r="F30" s="20"/>
    </row>
    <row r="31" spans="3:6" s="29" customFormat="1" ht="12.75">
      <c r="C31" s="6" t="s">
        <v>30</v>
      </c>
      <c r="D31" s="28"/>
      <c r="E31" s="31"/>
      <c r="F31" s="20"/>
    </row>
    <row r="32" spans="3:6" s="29" customFormat="1" ht="12.75">
      <c r="C32" s="28"/>
      <c r="D32" s="28"/>
      <c r="E32" s="11" t="s">
        <v>32</v>
      </c>
      <c r="F32" s="20">
        <f>5500+700+2800+2800+2660+1540+2800+2800+2660+1120+2800+2800+2800+2800+156968.83+86175.82+420</f>
        <v>280144.65</v>
      </c>
    </row>
    <row r="33" spans="3:6" ht="12.75">
      <c r="C33" s="6" t="s">
        <v>31</v>
      </c>
      <c r="D33" s="6"/>
      <c r="E33" s="11"/>
      <c r="F33" s="34" t="s">
        <v>34</v>
      </c>
    </row>
    <row r="34" spans="3:8" ht="12.75">
      <c r="C34" s="6"/>
      <c r="D34" s="6"/>
      <c r="E34" s="19" t="s">
        <v>33</v>
      </c>
      <c r="F34" s="20">
        <f>10500+2660</f>
        <v>13160</v>
      </c>
      <c r="H34" s="17"/>
    </row>
    <row r="35" ht="12.75">
      <c r="F35" s="17"/>
    </row>
    <row r="36" spans="3:6" ht="12.75">
      <c r="C36" s="21" t="s">
        <v>3</v>
      </c>
      <c r="F36" s="23">
        <v>92814.83</v>
      </c>
    </row>
    <row r="46" spans="3:6" ht="12.75">
      <c r="C46" s="24"/>
      <c r="D46" s="24"/>
      <c r="E46" s="24"/>
      <c r="F46" s="24"/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5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4"/>
    </row>
    <row r="59" spans="3:6" ht="12.75">
      <c r="C59" s="24"/>
      <c r="D59" s="24"/>
      <c r="E59" s="24"/>
      <c r="F59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E38" sqref="E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6" t="s">
        <v>9</v>
      </c>
      <c r="D5" s="45"/>
      <c r="E5" s="46"/>
      <c r="F5" s="4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9"/>
      <c r="D8" s="10"/>
      <c r="E8" s="11"/>
      <c r="F8" s="12"/>
    </row>
    <row r="9" spans="3:6" s="21" customFormat="1" ht="12.75">
      <c r="C9" s="9"/>
      <c r="D9" s="10"/>
      <c r="E9" s="26"/>
      <c r="F9" s="27"/>
    </row>
    <row r="10" spans="3:9" ht="12.75">
      <c r="C10" s="9"/>
      <c r="D10" s="10"/>
      <c r="E10" s="15"/>
      <c r="F10" s="16"/>
      <c r="I10" s="17"/>
    </row>
    <row r="11" spans="3:6" ht="12.75">
      <c r="C11" s="9"/>
      <c r="D11" s="6"/>
      <c r="E11" s="13"/>
      <c r="F11" s="14"/>
    </row>
    <row r="12" spans="3:6" ht="12.75">
      <c r="C12" s="6"/>
      <c r="D12" s="6"/>
      <c r="E12" s="13"/>
      <c r="F12" s="14"/>
    </row>
    <row r="13" spans="3:6" ht="12.75">
      <c r="C13" s="6"/>
      <c r="D13" s="6"/>
      <c r="E13" s="13"/>
      <c r="F13" s="14"/>
    </row>
    <row r="14" spans="3:6" ht="12.75">
      <c r="C14" s="6"/>
      <c r="D14" s="6"/>
      <c r="E14" s="13"/>
      <c r="F14" s="14"/>
    </row>
    <row r="15" spans="3:6" ht="12.75">
      <c r="C15" s="6"/>
      <c r="D15" s="6"/>
      <c r="E15" s="18"/>
      <c r="F15" s="14"/>
    </row>
    <row r="16" spans="3:6" ht="12.75">
      <c r="C16" s="9"/>
      <c r="D16" s="10"/>
      <c r="E16" s="13"/>
      <c r="F16" s="12"/>
    </row>
    <row r="17" spans="3:6" ht="12.75">
      <c r="C17" s="5"/>
      <c r="D17" s="6"/>
      <c r="E17" s="19"/>
      <c r="F17" s="20"/>
    </row>
    <row r="18" spans="3:6" ht="12.75">
      <c r="C18" s="5"/>
      <c r="D18" s="6"/>
      <c r="E18" s="7"/>
      <c r="F18" s="16"/>
    </row>
    <row r="19" spans="3:6" s="21" customFormat="1" ht="12.75">
      <c r="C19" s="9"/>
      <c r="D19" s="10"/>
      <c r="E19" s="18"/>
      <c r="F19" s="8"/>
    </row>
    <row r="20" spans="3:6" ht="12.75">
      <c r="C20" s="6"/>
      <c r="D20" s="6"/>
      <c r="E20" s="11"/>
      <c r="F20" s="22"/>
    </row>
    <row r="21" spans="3:6" ht="12.75">
      <c r="C21" s="6"/>
      <c r="D21" s="6"/>
      <c r="E21" s="19"/>
      <c r="F21" s="20"/>
    </row>
    <row r="22" spans="3:6" s="21" customFormat="1" ht="12.75">
      <c r="C22" s="10"/>
      <c r="D22" s="10"/>
      <c r="E22" s="7"/>
      <c r="F22" s="16"/>
    </row>
    <row r="23" spans="3:6" ht="12.75">
      <c r="C23" s="6"/>
      <c r="D23" s="6"/>
      <c r="E23" s="11"/>
      <c r="F23" s="20"/>
    </row>
    <row r="24" spans="3:8" ht="12.75">
      <c r="C24" s="6"/>
      <c r="D24" s="6"/>
      <c r="E24" s="19"/>
      <c r="F24" s="20"/>
      <c r="H24" s="17"/>
    </row>
    <row r="26" spans="3:6" ht="12.75">
      <c r="C26" s="21" t="s">
        <v>3</v>
      </c>
      <c r="F26" s="23">
        <v>976681.27</v>
      </c>
    </row>
    <row r="36" spans="3:6" ht="12.75">
      <c r="C36" s="24"/>
      <c r="D36" s="24"/>
      <c r="E36" s="24"/>
      <c r="F36" s="24"/>
    </row>
    <row r="37" spans="3:6" ht="12.75">
      <c r="C37" s="24"/>
      <c r="D37" s="24"/>
      <c r="E37" s="24"/>
      <c r="F37" s="24"/>
    </row>
    <row r="38" spans="3:6" ht="12.75">
      <c r="C38" s="24"/>
      <c r="D38" s="24"/>
      <c r="E38" s="24"/>
      <c r="F38" s="25"/>
    </row>
    <row r="39" spans="3:6" ht="12.75">
      <c r="C39" s="24"/>
      <c r="D39" s="24"/>
      <c r="E39" s="24"/>
      <c r="F39" s="25"/>
    </row>
    <row r="40" spans="3:6" ht="12.75">
      <c r="C40" s="24"/>
      <c r="D40" s="24"/>
      <c r="E40" s="24"/>
      <c r="F40" s="25"/>
    </row>
    <row r="41" spans="3:6" ht="12.75">
      <c r="C41" s="24"/>
      <c r="D41" s="24"/>
      <c r="E41" s="24"/>
      <c r="F41" s="25"/>
    </row>
    <row r="42" spans="3:6" ht="12.75">
      <c r="C42" s="24"/>
      <c r="D42" s="24"/>
      <c r="E42" s="24"/>
      <c r="F42" s="25"/>
    </row>
    <row r="43" spans="3:6" ht="12.75">
      <c r="C43" s="24"/>
      <c r="D43" s="24"/>
      <c r="E43" s="24"/>
      <c r="F43" s="25"/>
    </row>
    <row r="44" spans="3:6" ht="12.75">
      <c r="C44" s="24"/>
      <c r="D44" s="24"/>
      <c r="E44" s="24"/>
      <c r="F44" s="25"/>
    </row>
    <row r="45" spans="3:6" ht="12.75">
      <c r="C45" s="24"/>
      <c r="D45" s="24"/>
      <c r="E45" s="24"/>
      <c r="F45" s="25"/>
    </row>
    <row r="46" spans="3:6" ht="12.75">
      <c r="C46" s="24"/>
      <c r="D46" s="24"/>
      <c r="E46" s="24"/>
      <c r="F46" s="25"/>
    </row>
    <row r="47" spans="3:6" ht="12.75">
      <c r="C47" s="24"/>
      <c r="D47" s="24"/>
      <c r="E47" s="24"/>
      <c r="F47" s="25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G41" sqref="G4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6" t="s">
        <v>4</v>
      </c>
      <c r="D5" s="45"/>
      <c r="E5" s="46"/>
      <c r="F5" s="4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</v>
      </c>
      <c r="D7" s="6"/>
      <c r="E7" s="7" t="s">
        <v>6</v>
      </c>
      <c r="F7" s="8">
        <v>6175464</v>
      </c>
    </row>
    <row r="8" spans="3:6" ht="12.75">
      <c r="C8" s="9"/>
      <c r="D8" s="10"/>
      <c r="E8" s="11"/>
      <c r="F8" s="12"/>
    </row>
    <row r="9" spans="3:6" s="21" customFormat="1" ht="12.75">
      <c r="C9" s="9" t="s">
        <v>7</v>
      </c>
      <c r="D9" s="10"/>
      <c r="E9" s="26" t="s">
        <v>8</v>
      </c>
      <c r="F9" s="27">
        <v>367072</v>
      </c>
    </row>
    <row r="10" spans="3:9" ht="12.75">
      <c r="C10" s="9"/>
      <c r="D10" s="10"/>
      <c r="E10" s="15"/>
      <c r="F10" s="16"/>
      <c r="I10" s="17"/>
    </row>
    <row r="11" spans="3:6" ht="12.75">
      <c r="C11" s="9"/>
      <c r="D11" s="6"/>
      <c r="E11" s="13"/>
      <c r="F11" s="14"/>
    </row>
    <row r="12" spans="3:6" ht="12.75">
      <c r="C12" s="6"/>
      <c r="D12" s="6"/>
      <c r="E12" s="13"/>
      <c r="F12" s="14"/>
    </row>
    <row r="13" spans="3:6" ht="12.75">
      <c r="C13" s="6"/>
      <c r="D13" s="6"/>
      <c r="E13" s="13"/>
      <c r="F13" s="14"/>
    </row>
    <row r="14" spans="3:6" ht="12.75">
      <c r="C14" s="6"/>
      <c r="D14" s="6"/>
      <c r="E14" s="13"/>
      <c r="F14" s="14"/>
    </row>
    <row r="15" spans="3:6" ht="12.75">
      <c r="C15" s="6"/>
      <c r="D15" s="6"/>
      <c r="E15" s="18"/>
      <c r="F15" s="14"/>
    </row>
    <row r="16" spans="3:6" ht="12.75">
      <c r="C16" s="9"/>
      <c r="D16" s="10"/>
      <c r="E16" s="13"/>
      <c r="F16" s="12"/>
    </row>
    <row r="17" spans="3:6" ht="12.75">
      <c r="C17" s="5"/>
      <c r="D17" s="6"/>
      <c r="E17" s="19"/>
      <c r="F17" s="20"/>
    </row>
    <row r="18" spans="3:6" ht="12.75">
      <c r="C18" s="5"/>
      <c r="D18" s="6"/>
      <c r="E18" s="7"/>
      <c r="F18" s="16"/>
    </row>
    <row r="19" spans="3:6" s="21" customFormat="1" ht="12.75">
      <c r="C19" s="9"/>
      <c r="D19" s="10"/>
      <c r="E19" s="18"/>
      <c r="F19" s="8"/>
    </row>
    <row r="20" spans="3:6" ht="12.75">
      <c r="C20" s="6"/>
      <c r="D20" s="6"/>
      <c r="E20" s="11"/>
      <c r="F20" s="22"/>
    </row>
    <row r="21" spans="3:6" ht="12.75">
      <c r="C21" s="6"/>
      <c r="D21" s="6"/>
      <c r="E21" s="19"/>
      <c r="F21" s="20"/>
    </row>
    <row r="22" spans="3:6" s="21" customFormat="1" ht="12.75">
      <c r="C22" s="10"/>
      <c r="D22" s="10"/>
      <c r="E22" s="7"/>
      <c r="F22" s="16"/>
    </row>
    <row r="23" spans="3:6" ht="12.75">
      <c r="C23" s="6"/>
      <c r="D23" s="6"/>
      <c r="E23" s="11"/>
      <c r="F23" s="20"/>
    </row>
    <row r="24" spans="3:8" ht="12.75">
      <c r="C24" s="6"/>
      <c r="D24" s="6"/>
      <c r="E24" s="19"/>
      <c r="F24" s="20"/>
      <c r="H24" s="17"/>
    </row>
    <row r="26" spans="3:6" ht="12.75">
      <c r="C26" s="21" t="s">
        <v>3</v>
      </c>
      <c r="F26" s="23">
        <v>9406.02</v>
      </c>
    </row>
    <row r="36" spans="3:6" ht="12.75">
      <c r="C36" s="24"/>
      <c r="D36" s="24"/>
      <c r="E36" s="24"/>
      <c r="F36" s="24"/>
    </row>
    <row r="37" spans="3:6" ht="12.75">
      <c r="C37" s="24"/>
      <c r="D37" s="24"/>
      <c r="E37" s="24"/>
      <c r="F37" s="24"/>
    </row>
    <row r="38" spans="3:6" ht="12.75">
      <c r="C38" s="24"/>
      <c r="D38" s="24"/>
      <c r="E38" s="24"/>
      <c r="F38" s="25"/>
    </row>
    <row r="39" spans="3:6" ht="12.75">
      <c r="C39" s="24"/>
      <c r="D39" s="24"/>
      <c r="E39" s="24"/>
      <c r="F39" s="25"/>
    </row>
    <row r="40" spans="3:6" ht="12.75">
      <c r="C40" s="24"/>
      <c r="D40" s="24"/>
      <c r="E40" s="24"/>
      <c r="F40" s="25"/>
    </row>
    <row r="41" spans="3:6" ht="12.75">
      <c r="C41" s="24"/>
      <c r="D41" s="24"/>
      <c r="E41" s="24"/>
      <c r="F41" s="25"/>
    </row>
    <row r="42" spans="3:6" ht="12.75">
      <c r="C42" s="24"/>
      <c r="D42" s="24"/>
      <c r="E42" s="24"/>
      <c r="F42" s="25"/>
    </row>
    <row r="43" spans="3:6" ht="12.75">
      <c r="C43" s="24"/>
      <c r="D43" s="24"/>
      <c r="E43" s="24"/>
      <c r="F43" s="25"/>
    </row>
    <row r="44" spans="3:6" ht="12.75">
      <c r="C44" s="24"/>
      <c r="D44" s="24"/>
      <c r="E44" s="24"/>
      <c r="F44" s="25"/>
    </row>
    <row r="45" spans="3:6" ht="12.75">
      <c r="C45" s="24"/>
      <c r="D45" s="24"/>
      <c r="E45" s="24"/>
      <c r="F45" s="25"/>
    </row>
    <row r="46" spans="3:6" ht="12.75">
      <c r="C46" s="24"/>
      <c r="D46" s="24"/>
      <c r="E46" s="24"/>
      <c r="F46" s="25"/>
    </row>
    <row r="47" spans="3:6" ht="12.75">
      <c r="C47" s="24"/>
      <c r="D47" s="24"/>
      <c r="E47" s="24"/>
      <c r="F47" s="25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60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74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41" t="s">
        <v>69</v>
      </c>
      <c r="D7" s="42"/>
      <c r="E7" s="42" t="s">
        <v>68</v>
      </c>
      <c r="F7" s="43">
        <f>+F8+F9</f>
        <v>36540</v>
      </c>
    </row>
    <row r="8" spans="3:6" ht="12.75">
      <c r="C8" s="9"/>
      <c r="D8" s="10"/>
      <c r="E8" s="11" t="s">
        <v>75</v>
      </c>
      <c r="F8" s="12">
        <v>36540</v>
      </c>
    </row>
    <row r="9" spans="3:8" s="21" customFormat="1" ht="12.75">
      <c r="C9" s="9"/>
      <c r="D9" s="10"/>
      <c r="E9" s="13"/>
      <c r="F9" s="14"/>
      <c r="H9" s="35"/>
    </row>
    <row r="10" spans="3:9" s="21" customFormat="1" ht="12.75">
      <c r="C10" s="9" t="s">
        <v>57</v>
      </c>
      <c r="D10" s="10"/>
      <c r="E10" s="7" t="s">
        <v>58</v>
      </c>
      <c r="F10" s="8">
        <f>+F11+F12</f>
        <v>3</v>
      </c>
      <c r="I10" s="35"/>
    </row>
    <row r="11" spans="3:6" ht="12.75">
      <c r="C11" s="9"/>
      <c r="D11" s="10"/>
      <c r="E11" s="11" t="s">
        <v>55</v>
      </c>
      <c r="F11" s="12">
        <v>3</v>
      </c>
    </row>
    <row r="12" spans="3:6" s="21" customFormat="1" ht="12.75">
      <c r="C12" s="10"/>
      <c r="D12" s="10"/>
      <c r="E12" s="38"/>
      <c r="F12" s="20"/>
    </row>
    <row r="13" spans="3:6" ht="12.75">
      <c r="C13" s="6" t="s">
        <v>5</v>
      </c>
      <c r="D13" s="6"/>
      <c r="E13" s="18" t="s">
        <v>76</v>
      </c>
      <c r="F13" s="20">
        <v>5337688</v>
      </c>
    </row>
    <row r="14" spans="3:6" s="21" customFormat="1" ht="12.75">
      <c r="C14" s="10"/>
      <c r="D14" s="10"/>
      <c r="E14" s="39"/>
      <c r="F14" s="14"/>
    </row>
    <row r="15" spans="3:6" s="21" customFormat="1" ht="12.75">
      <c r="C15" s="10" t="s">
        <v>7</v>
      </c>
      <c r="D15" s="10"/>
      <c r="E15" s="13" t="s">
        <v>77</v>
      </c>
      <c r="F15" s="14">
        <v>358889</v>
      </c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40"/>
      <c r="F18" s="20"/>
    </row>
    <row r="19" spans="3:6" s="44" customFormat="1" ht="12.75">
      <c r="C19" s="41"/>
      <c r="D19" s="42"/>
      <c r="E19" s="42"/>
      <c r="F19" s="4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F21" s="14"/>
    </row>
    <row r="22" spans="3:6" ht="12.75">
      <c r="C22" s="6"/>
      <c r="D22" s="6"/>
      <c r="E22" s="11"/>
      <c r="F22" s="20"/>
    </row>
    <row r="23" spans="3:6" s="29" customFormat="1" ht="12.75">
      <c r="C23" s="28"/>
      <c r="D23" s="28"/>
      <c r="E23" s="31"/>
      <c r="F23" s="20"/>
    </row>
    <row r="24" spans="3:6" s="21" customFormat="1" ht="12.75">
      <c r="C24" s="10"/>
      <c r="D24" s="10"/>
      <c r="E24" s="7"/>
      <c r="F24" s="16"/>
    </row>
    <row r="25" spans="3:6" s="29" customFormat="1" ht="12.75">
      <c r="C25" s="28"/>
      <c r="D25" s="28"/>
      <c r="E25" s="11"/>
      <c r="F25" s="28"/>
    </row>
    <row r="26" spans="3:6" s="29" customFormat="1" ht="12.75">
      <c r="C26" s="28"/>
      <c r="D26" s="28"/>
      <c r="E26" s="31"/>
      <c r="F26" s="28"/>
    </row>
    <row r="27" spans="3:6" s="21" customFormat="1" ht="12.75">
      <c r="C27" s="10"/>
      <c r="D27" s="10"/>
      <c r="E27" s="7"/>
      <c r="F27" s="16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33455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A48" sqref="A4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54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 t="s">
        <v>57</v>
      </c>
      <c r="D7" s="10"/>
      <c r="E7" s="7" t="s">
        <v>58</v>
      </c>
      <c r="F7" s="8">
        <f>+F8+F9</f>
        <v>815556.6599999999</v>
      </c>
    </row>
    <row r="8" spans="3:6" ht="12.75">
      <c r="C8" s="9"/>
      <c r="D8" s="10"/>
      <c r="E8" s="11" t="s">
        <v>55</v>
      </c>
      <c r="F8" s="12">
        <v>200328.07</v>
      </c>
    </row>
    <row r="9" spans="3:8" s="21" customFormat="1" ht="12.75">
      <c r="C9" s="9"/>
      <c r="D9" s="10"/>
      <c r="E9" s="13" t="s">
        <v>56</v>
      </c>
      <c r="F9" s="14">
        <f>35150.31+341294.24+238784.04</f>
        <v>615228.59</v>
      </c>
      <c r="H9" s="35"/>
    </row>
    <row r="10" spans="3:9" s="21" customFormat="1" ht="12.75">
      <c r="C10" s="9"/>
      <c r="D10" s="10"/>
      <c r="F10" s="16"/>
      <c r="I10" s="35"/>
    </row>
    <row r="11" spans="3:6" ht="12.75">
      <c r="C11" s="9" t="s">
        <v>59</v>
      </c>
      <c r="D11" s="6"/>
      <c r="E11" s="15" t="s">
        <v>60</v>
      </c>
      <c r="F11" s="27">
        <f>+F12+F13+F14+F15+F16+F17</f>
        <v>588333.3300000001</v>
      </c>
    </row>
    <row r="12" spans="3:6" s="21" customFormat="1" ht="12.75">
      <c r="C12" s="10"/>
      <c r="D12" s="10"/>
      <c r="E12" s="38" t="s">
        <v>61</v>
      </c>
      <c r="F12" s="20">
        <f>11990+3357</f>
        <v>15347</v>
      </c>
    </row>
    <row r="13" spans="3:6" ht="12.75">
      <c r="C13" s="6"/>
      <c r="D13" s="6"/>
      <c r="E13" s="18" t="s">
        <v>62</v>
      </c>
      <c r="F13" s="20">
        <v>412917.12</v>
      </c>
    </row>
    <row r="14" spans="3:6" s="21" customFormat="1" ht="12.75">
      <c r="C14" s="10"/>
      <c r="D14" s="10"/>
      <c r="E14" s="39" t="s">
        <v>63</v>
      </c>
      <c r="F14" s="14">
        <v>50000</v>
      </c>
    </row>
    <row r="15" spans="3:6" s="21" customFormat="1" ht="12.75">
      <c r="C15" s="10"/>
      <c r="D15" s="10"/>
      <c r="E15" s="13" t="s">
        <v>64</v>
      </c>
      <c r="F15" s="14">
        <f>12751.76+50406.78-42083.33-8796</f>
        <v>12279.21</v>
      </c>
    </row>
    <row r="16" spans="3:6" ht="12.75">
      <c r="C16" s="6"/>
      <c r="D16" s="6"/>
      <c r="E16" s="18" t="s">
        <v>65</v>
      </c>
      <c r="F16" s="14">
        <v>83000</v>
      </c>
    </row>
    <row r="17" spans="3:6" ht="12.75">
      <c r="C17" s="9"/>
      <c r="D17" s="10"/>
      <c r="E17" s="13" t="s">
        <v>71</v>
      </c>
      <c r="F17" s="12">
        <v>14790</v>
      </c>
    </row>
    <row r="18" spans="3:6" ht="12.75">
      <c r="C18" s="5"/>
      <c r="D18" s="6"/>
      <c r="E18" s="40"/>
      <c r="F18" s="20"/>
    </row>
    <row r="19" spans="3:6" s="44" customFormat="1" ht="12.75">
      <c r="C19" s="41" t="s">
        <v>69</v>
      </c>
      <c r="D19" s="42"/>
      <c r="E19" s="42" t="s">
        <v>68</v>
      </c>
      <c r="F19" s="43">
        <f>+F20+F21</f>
        <v>331432.95999999996</v>
      </c>
    </row>
    <row r="20" spans="3:6" s="21" customFormat="1" ht="12.75">
      <c r="C20" s="9"/>
      <c r="D20" s="10"/>
      <c r="E20" s="18" t="s">
        <v>67</v>
      </c>
      <c r="F20" s="12">
        <f>108750+22866+15630+4860+48286.96</f>
        <v>200392.96</v>
      </c>
    </row>
    <row r="21" spans="3:6" ht="12.75">
      <c r="C21" s="6"/>
      <c r="D21" s="6"/>
      <c r="E21" t="s">
        <v>70</v>
      </c>
      <c r="F21" s="14">
        <f>45660+85380</f>
        <v>131040</v>
      </c>
    </row>
    <row r="22" spans="3:6" ht="12.75">
      <c r="C22" s="6"/>
      <c r="D22" s="6"/>
      <c r="E22" s="11" t="s">
        <v>66</v>
      </c>
      <c r="F22" s="20">
        <v>1140</v>
      </c>
    </row>
    <row r="23" spans="3:6" s="29" customFormat="1" ht="12.75">
      <c r="C23" s="28"/>
      <c r="D23" s="28"/>
      <c r="E23" s="31"/>
      <c r="F23" s="20"/>
    </row>
    <row r="24" spans="3:6" s="21" customFormat="1" ht="12.75">
      <c r="C24" s="10" t="s">
        <v>72</v>
      </c>
      <c r="D24" s="10"/>
      <c r="E24" s="7" t="s">
        <v>73</v>
      </c>
      <c r="F24" s="16">
        <f>+F25</f>
        <v>42083.33</v>
      </c>
    </row>
    <row r="25" spans="3:6" s="29" customFormat="1" ht="12.75">
      <c r="C25" s="28"/>
      <c r="D25" s="28"/>
      <c r="E25" s="11" t="str">
        <f>+E15</f>
        <v>TELEKOM</v>
      </c>
      <c r="F25" s="28">
        <v>42083.33</v>
      </c>
    </row>
    <row r="26" spans="3:6" s="29" customFormat="1" ht="12.75">
      <c r="C26" s="28"/>
      <c r="D26" s="28"/>
      <c r="E26" s="31"/>
      <c r="F26" s="28"/>
    </row>
    <row r="27" spans="3:6" s="21" customFormat="1" ht="12.75">
      <c r="C27" s="10" t="s">
        <v>49</v>
      </c>
      <c r="D27" s="10"/>
      <c r="E27" s="7" t="s">
        <v>50</v>
      </c>
      <c r="F27" s="16">
        <f>+F28</f>
        <v>8796</v>
      </c>
    </row>
    <row r="28" spans="3:6" s="29" customFormat="1" ht="12.75">
      <c r="C28" s="28"/>
      <c r="D28" s="28"/>
      <c r="E28" s="11" t="s">
        <v>64</v>
      </c>
      <c r="F28" s="20">
        <f>597129.33-588333.33</f>
        <v>8796</v>
      </c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76963.82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B6" sqref="B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53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/>
      <c r="D7" s="10"/>
      <c r="E7" s="7"/>
      <c r="F7" s="8"/>
    </row>
    <row r="8" spans="3:6" ht="12.75">
      <c r="C8" s="9"/>
      <c r="D8" s="10"/>
      <c r="E8" s="11"/>
      <c r="F8" s="12"/>
    </row>
    <row r="9" spans="3:8" s="21" customFormat="1" ht="12.75">
      <c r="C9" s="9"/>
      <c r="D9" s="10"/>
      <c r="E9" s="39"/>
      <c r="F9" s="14"/>
      <c r="H9" s="35"/>
    </row>
    <row r="10" spans="3:9" s="21" customFormat="1" ht="12.75">
      <c r="C10" s="9"/>
      <c r="D10" s="10"/>
      <c r="F10" s="16"/>
      <c r="I10" s="35"/>
    </row>
    <row r="11" spans="3:6" ht="12.75">
      <c r="C11" s="9"/>
      <c r="D11" s="6"/>
      <c r="E11" s="13"/>
      <c r="F11" s="22"/>
    </row>
    <row r="12" spans="3:6" s="21" customFormat="1" ht="12.75">
      <c r="C12" s="10"/>
      <c r="D12" s="10"/>
      <c r="E12" s="15"/>
      <c r="F12" s="16"/>
    </row>
    <row r="13" spans="3:6" ht="12.75">
      <c r="C13" s="6"/>
      <c r="D13" s="6"/>
      <c r="E13" s="38"/>
      <c r="F13" s="34"/>
    </row>
    <row r="14" spans="3:6" s="21" customFormat="1" ht="12.75">
      <c r="C14" s="10"/>
      <c r="D14" s="10"/>
      <c r="E14" s="26"/>
      <c r="F14" s="27"/>
    </row>
    <row r="15" spans="3:6" s="21" customFormat="1" ht="12.75">
      <c r="C15" s="10"/>
      <c r="D15" s="10"/>
      <c r="E15" s="26"/>
      <c r="F15" s="27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19"/>
      <c r="F18" s="20"/>
    </row>
    <row r="19" spans="3:6" s="32" customFormat="1" ht="12.75">
      <c r="C19" s="30"/>
      <c r="D19" s="31"/>
      <c r="E19" s="31"/>
      <c r="F19" s="3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E21" s="11"/>
      <c r="F21" s="22"/>
    </row>
    <row r="22" spans="3:6" ht="12.75">
      <c r="C22" s="6"/>
      <c r="D22" s="6"/>
      <c r="E22" s="19"/>
      <c r="F22" s="20"/>
    </row>
    <row r="23" spans="3:6" s="29" customFormat="1" ht="12.75">
      <c r="C23" s="28"/>
      <c r="D23" s="28"/>
      <c r="E23" s="3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11"/>
      <c r="F25" s="20"/>
    </row>
    <row r="26" spans="3:6" s="29" customFormat="1" ht="12.75">
      <c r="C26" s="28"/>
      <c r="D26" s="28"/>
      <c r="E26" s="31"/>
      <c r="F26" s="28"/>
    </row>
    <row r="27" spans="3:6" s="29" customFormat="1" ht="12.75">
      <c r="C27" s="6"/>
      <c r="D27" s="28"/>
      <c r="E27" s="31"/>
      <c r="F27" s="20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1491037.14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52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 t="s">
        <v>49</v>
      </c>
      <c r="D7" s="10"/>
      <c r="E7" s="7" t="s">
        <v>50</v>
      </c>
      <c r="F7" s="8"/>
    </row>
    <row r="8" spans="3:6" ht="12.75">
      <c r="C8" s="9"/>
      <c r="D8" s="10"/>
      <c r="E8" s="11" t="s">
        <v>42</v>
      </c>
      <c r="F8" s="12">
        <v>25497</v>
      </c>
    </row>
    <row r="9" spans="3:8" s="21" customFormat="1" ht="12.75">
      <c r="C9" s="9"/>
      <c r="D9" s="10"/>
      <c r="E9" s="39"/>
      <c r="F9" s="14"/>
      <c r="H9" s="35"/>
    </row>
    <row r="10" spans="3:9" s="21" customFormat="1" ht="12.75">
      <c r="C10" s="9"/>
      <c r="D10" s="10"/>
      <c r="F10" s="16"/>
      <c r="I10" s="35"/>
    </row>
    <row r="11" spans="3:6" ht="12.75">
      <c r="C11" s="9"/>
      <c r="D11" s="6"/>
      <c r="E11" s="13"/>
      <c r="F11" s="22"/>
    </row>
    <row r="12" spans="3:6" s="21" customFormat="1" ht="12.75">
      <c r="C12" s="10"/>
      <c r="D12" s="10"/>
      <c r="E12" s="15"/>
      <c r="F12" s="16"/>
    </row>
    <row r="13" spans="3:6" ht="12.75">
      <c r="C13" s="6"/>
      <c r="D13" s="6"/>
      <c r="E13" s="38"/>
      <c r="F13" s="34"/>
    </row>
    <row r="14" spans="3:6" s="21" customFormat="1" ht="12.75">
      <c r="C14" s="10"/>
      <c r="D14" s="10"/>
      <c r="E14" s="26"/>
      <c r="F14" s="27"/>
    </row>
    <row r="15" spans="3:6" s="21" customFormat="1" ht="12.75">
      <c r="C15" s="10"/>
      <c r="D15" s="10"/>
      <c r="E15" s="26"/>
      <c r="F15" s="27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19"/>
      <c r="F18" s="20"/>
    </row>
    <row r="19" spans="3:6" s="32" customFormat="1" ht="12.75">
      <c r="C19" s="30"/>
      <c r="D19" s="31"/>
      <c r="E19" s="31"/>
      <c r="F19" s="3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E21" s="11"/>
      <c r="F21" s="22"/>
    </row>
    <row r="22" spans="3:6" ht="12.75">
      <c r="C22" s="6"/>
      <c r="D22" s="6"/>
      <c r="E22" s="19"/>
      <c r="F22" s="20"/>
    </row>
    <row r="23" spans="3:6" s="29" customFormat="1" ht="12.75">
      <c r="C23" s="28"/>
      <c r="D23" s="28"/>
      <c r="E23" s="3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11"/>
      <c r="F25" s="20"/>
    </row>
    <row r="26" spans="3:6" s="29" customFormat="1" ht="12.75">
      <c r="C26" s="28"/>
      <c r="D26" s="28"/>
      <c r="E26" s="31"/>
      <c r="F26" s="28"/>
    </row>
    <row r="27" spans="3:6" s="29" customFormat="1" ht="12.75">
      <c r="C27" s="6"/>
      <c r="D27" s="28"/>
      <c r="E27" s="31"/>
      <c r="F27" s="20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39560.82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48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 t="s">
        <v>49</v>
      </c>
      <c r="D7" s="10"/>
      <c r="E7" s="7" t="s">
        <v>50</v>
      </c>
      <c r="F7" s="8"/>
    </row>
    <row r="8" spans="3:6" ht="12.75">
      <c r="C8" s="9"/>
      <c r="D8" s="10"/>
      <c r="E8" s="11" t="s">
        <v>51</v>
      </c>
      <c r="F8" s="12">
        <v>12854.47</v>
      </c>
    </row>
    <row r="9" spans="3:8" s="21" customFormat="1" ht="12.75">
      <c r="C9" s="9"/>
      <c r="D9" s="10"/>
      <c r="E9" s="39"/>
      <c r="F9" s="14"/>
      <c r="H9" s="35"/>
    </row>
    <row r="10" spans="3:9" s="21" customFormat="1" ht="12.75">
      <c r="C10" s="9"/>
      <c r="D10" s="10"/>
      <c r="F10" s="16"/>
      <c r="I10" s="35"/>
    </row>
    <row r="11" spans="3:6" ht="12.75">
      <c r="C11" s="9"/>
      <c r="D11" s="6"/>
      <c r="E11" s="13"/>
      <c r="F11" s="22"/>
    </row>
    <row r="12" spans="3:6" s="21" customFormat="1" ht="12.75">
      <c r="C12" s="10"/>
      <c r="D12" s="10"/>
      <c r="E12" s="15"/>
      <c r="F12" s="16"/>
    </row>
    <row r="13" spans="3:6" ht="12.75">
      <c r="C13" s="6"/>
      <c r="D13" s="6"/>
      <c r="E13" s="38"/>
      <c r="F13" s="34"/>
    </row>
    <row r="14" spans="3:6" s="21" customFormat="1" ht="12.75">
      <c r="C14" s="10"/>
      <c r="D14" s="10"/>
      <c r="E14" s="26"/>
      <c r="F14" s="27"/>
    </row>
    <row r="15" spans="3:6" s="21" customFormat="1" ht="12.75">
      <c r="C15" s="10"/>
      <c r="D15" s="10"/>
      <c r="E15" s="26"/>
      <c r="F15" s="27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19"/>
      <c r="F18" s="20"/>
    </row>
    <row r="19" spans="3:6" s="32" customFormat="1" ht="12.75">
      <c r="C19" s="30"/>
      <c r="D19" s="31"/>
      <c r="E19" s="31"/>
      <c r="F19" s="3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E21" s="11"/>
      <c r="F21" s="22"/>
    </row>
    <row r="22" spans="3:6" ht="12.75">
      <c r="C22" s="6"/>
      <c r="D22" s="6"/>
      <c r="E22" s="19"/>
      <c r="F22" s="20"/>
    </row>
    <row r="23" spans="3:6" s="29" customFormat="1" ht="12.75">
      <c r="C23" s="28"/>
      <c r="D23" s="28"/>
      <c r="E23" s="3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11"/>
      <c r="F25" s="20"/>
    </row>
    <row r="26" spans="3:6" s="29" customFormat="1" ht="12.75">
      <c r="C26" s="28"/>
      <c r="D26" s="28"/>
      <c r="E26" s="31"/>
      <c r="F26" s="28"/>
    </row>
    <row r="27" spans="3:6" s="29" customFormat="1" ht="12.75">
      <c r="C27" s="6"/>
      <c r="D27" s="28"/>
      <c r="E27" s="31"/>
      <c r="F27" s="20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57207.82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3">
      <selection activeCell="F8" sqref="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47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 t="s">
        <v>30</v>
      </c>
      <c r="D7" s="10"/>
      <c r="E7" s="7" t="s">
        <v>38</v>
      </c>
      <c r="F7" s="8">
        <v>9979.15</v>
      </c>
    </row>
    <row r="8" spans="3:6" ht="12.75">
      <c r="C8" s="9"/>
      <c r="D8" s="10"/>
      <c r="E8" s="11"/>
      <c r="F8" s="12"/>
    </row>
    <row r="9" spans="3:8" s="21" customFormat="1" ht="12.75">
      <c r="C9" s="9"/>
      <c r="D9" s="10"/>
      <c r="E9" s="39"/>
      <c r="F9" s="14"/>
      <c r="H9" s="35"/>
    </row>
    <row r="10" spans="3:9" s="21" customFormat="1" ht="12.75">
      <c r="C10" s="9"/>
      <c r="D10" s="10"/>
      <c r="F10" s="16"/>
      <c r="I10" s="35"/>
    </row>
    <row r="11" spans="3:6" ht="12.75">
      <c r="C11" s="9"/>
      <c r="D11" s="6"/>
      <c r="E11" s="13"/>
      <c r="F11" s="22"/>
    </row>
    <row r="12" spans="3:6" s="21" customFormat="1" ht="12.75">
      <c r="C12" s="10"/>
      <c r="D12" s="10"/>
      <c r="E12" s="15"/>
      <c r="F12" s="16"/>
    </row>
    <row r="13" spans="3:6" ht="12.75">
      <c r="C13" s="6"/>
      <c r="D13" s="6"/>
      <c r="E13" s="38"/>
      <c r="F13" s="34"/>
    </row>
    <row r="14" spans="3:6" s="21" customFormat="1" ht="12.75">
      <c r="C14" s="10"/>
      <c r="D14" s="10"/>
      <c r="E14" s="26"/>
      <c r="F14" s="27"/>
    </row>
    <row r="15" spans="3:6" s="21" customFormat="1" ht="12.75">
      <c r="C15" s="10"/>
      <c r="D15" s="10"/>
      <c r="E15" s="26"/>
      <c r="F15" s="27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19"/>
      <c r="F18" s="20"/>
    </row>
    <row r="19" spans="3:6" s="32" customFormat="1" ht="12.75">
      <c r="C19" s="30"/>
      <c r="D19" s="31"/>
      <c r="E19" s="31"/>
      <c r="F19" s="3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E21" s="11"/>
      <c r="F21" s="22"/>
    </row>
    <row r="22" spans="3:6" ht="12.75">
      <c r="C22" s="6"/>
      <c r="D22" s="6"/>
      <c r="E22" s="19"/>
      <c r="F22" s="20"/>
    </row>
    <row r="23" spans="3:6" s="29" customFormat="1" ht="12.75">
      <c r="C23" s="28"/>
      <c r="D23" s="28"/>
      <c r="E23" s="3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11"/>
      <c r="F25" s="20"/>
    </row>
    <row r="26" spans="3:6" s="29" customFormat="1" ht="12.75">
      <c r="C26" s="28"/>
      <c r="D26" s="28"/>
      <c r="E26" s="31"/>
      <c r="F26" s="28"/>
    </row>
    <row r="27" spans="3:6" s="29" customFormat="1" ht="12.75">
      <c r="C27" s="6"/>
      <c r="D27" s="28"/>
      <c r="E27" s="31"/>
      <c r="F27" s="20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69362.29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J21" sqref="J19:J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46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 t="s">
        <v>13</v>
      </c>
      <c r="D7" s="10"/>
      <c r="E7" s="7" t="s">
        <v>39</v>
      </c>
      <c r="F7" s="8"/>
    </row>
    <row r="8" spans="3:6" ht="12.75">
      <c r="C8" s="9"/>
      <c r="D8" s="10"/>
      <c r="E8" s="11" t="s">
        <v>40</v>
      </c>
      <c r="F8" s="12">
        <v>17850</v>
      </c>
    </row>
    <row r="9" spans="3:8" s="21" customFormat="1" ht="12.75">
      <c r="C9" s="9"/>
      <c r="D9" s="10"/>
      <c r="E9" s="39" t="s">
        <v>41</v>
      </c>
      <c r="F9" s="14">
        <v>19974.9</v>
      </c>
      <c r="H9" s="35"/>
    </row>
    <row r="10" spans="3:9" s="21" customFormat="1" ht="12.75">
      <c r="C10" s="9"/>
      <c r="D10" s="10"/>
      <c r="F10" s="16"/>
      <c r="I10" s="35"/>
    </row>
    <row r="11" spans="3:6" ht="12.75">
      <c r="C11" s="9"/>
      <c r="D11" s="6"/>
      <c r="E11" s="13"/>
      <c r="F11" s="22"/>
    </row>
    <row r="12" spans="3:6" s="21" customFormat="1" ht="12.75">
      <c r="C12" s="10" t="s">
        <v>43</v>
      </c>
      <c r="D12" s="10"/>
      <c r="E12" s="15" t="s">
        <v>45</v>
      </c>
      <c r="F12" s="16"/>
    </row>
    <row r="13" spans="3:6" ht="12.75">
      <c r="C13" s="6"/>
      <c r="D13" s="6"/>
      <c r="E13" s="38" t="s">
        <v>42</v>
      </c>
      <c r="F13" s="34">
        <f>236+5650+660</f>
        <v>6546</v>
      </c>
    </row>
    <row r="14" spans="3:6" s="21" customFormat="1" ht="12.75">
      <c r="C14" s="10" t="s">
        <v>30</v>
      </c>
      <c r="D14" s="10"/>
      <c r="E14" s="26" t="s">
        <v>44</v>
      </c>
      <c r="F14" s="27">
        <v>4813.52</v>
      </c>
    </row>
    <row r="15" spans="3:6" s="21" customFormat="1" ht="12.75">
      <c r="C15" s="10" t="s">
        <v>31</v>
      </c>
      <c r="D15" s="10"/>
      <c r="E15" s="26" t="s">
        <v>44</v>
      </c>
      <c r="F15" s="27">
        <v>342.89</v>
      </c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19"/>
      <c r="F18" s="20"/>
    </row>
    <row r="19" spans="3:6" s="32" customFormat="1" ht="12.75">
      <c r="C19" s="30"/>
      <c r="D19" s="31"/>
      <c r="E19" s="31"/>
      <c r="F19" s="3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E21" s="11"/>
      <c r="F21" s="22"/>
    </row>
    <row r="22" spans="3:6" ht="12.75">
      <c r="C22" s="6"/>
      <c r="D22" s="6"/>
      <c r="E22" s="19"/>
      <c r="F22" s="20"/>
    </row>
    <row r="23" spans="3:6" s="29" customFormat="1" ht="12.75">
      <c r="C23" s="28"/>
      <c r="D23" s="28"/>
      <c r="E23" s="3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11"/>
      <c r="F25" s="20"/>
    </row>
    <row r="26" spans="3:6" s="29" customFormat="1" ht="12.75">
      <c r="C26" s="28"/>
      <c r="D26" s="28"/>
      <c r="E26" s="31"/>
      <c r="F26" s="28"/>
    </row>
    <row r="27" spans="3:6" s="29" customFormat="1" ht="12.75">
      <c r="C27" s="6"/>
      <c r="D27" s="28"/>
      <c r="E27" s="31"/>
      <c r="F27" s="20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117591.44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1">
      <selection activeCell="H43" sqref="H4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37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ht="12.75">
      <c r="C7" s="5" t="s">
        <v>30</v>
      </c>
      <c r="D7" s="6"/>
      <c r="E7" s="7"/>
      <c r="F7" s="8"/>
    </row>
    <row r="8" spans="3:6" ht="12.75">
      <c r="C8" s="9"/>
      <c r="D8" s="10"/>
      <c r="E8" s="11" t="s">
        <v>38</v>
      </c>
      <c r="F8" s="12">
        <v>2800</v>
      </c>
    </row>
    <row r="9" spans="3:8" s="21" customFormat="1" ht="12.75">
      <c r="C9" s="9"/>
      <c r="D9" s="10"/>
      <c r="E9" s="26"/>
      <c r="F9" s="27"/>
      <c r="H9" s="35"/>
    </row>
    <row r="10" spans="3:9" s="21" customFormat="1" ht="12.75">
      <c r="C10" s="9"/>
      <c r="D10" s="10"/>
      <c r="E10" s="15"/>
      <c r="F10" s="16"/>
      <c r="I10" s="35"/>
    </row>
    <row r="11" spans="3:6" ht="12.75">
      <c r="C11" s="9"/>
      <c r="D11" s="6"/>
      <c r="E11" s="13"/>
      <c r="F11" s="22"/>
    </row>
    <row r="12" spans="3:6" ht="12.75">
      <c r="C12" s="6"/>
      <c r="D12" s="6"/>
      <c r="E12" s="13"/>
      <c r="F12" s="34"/>
    </row>
    <row r="13" spans="3:6" ht="12.75">
      <c r="C13" s="6"/>
      <c r="D13" s="6"/>
      <c r="E13" s="13"/>
      <c r="F13" s="14"/>
    </row>
    <row r="14" spans="3:6" ht="12.75">
      <c r="C14" s="6"/>
      <c r="D14" s="6"/>
      <c r="E14" s="13"/>
      <c r="F14" s="14"/>
    </row>
    <row r="15" spans="3:6" ht="12.75">
      <c r="C15" s="6"/>
      <c r="D15" s="6"/>
      <c r="E15" s="18"/>
      <c r="F15" s="14"/>
    </row>
    <row r="16" spans="3:6" ht="12.75">
      <c r="C16" s="9"/>
      <c r="D16" s="10"/>
      <c r="E16" s="13"/>
      <c r="F16" s="12"/>
    </row>
    <row r="17" spans="3:6" ht="12.75">
      <c r="C17" s="5"/>
      <c r="D17" s="6"/>
      <c r="E17" s="19"/>
      <c r="F17" s="20"/>
    </row>
    <row r="18" spans="3:6" s="32" customFormat="1" ht="12.75">
      <c r="C18" s="30"/>
      <c r="D18" s="31"/>
      <c r="E18" s="31"/>
      <c r="F18" s="33"/>
    </row>
    <row r="19" spans="3:6" s="21" customFormat="1" ht="12.75">
      <c r="C19" s="9"/>
      <c r="D19" s="10"/>
      <c r="E19" s="18"/>
      <c r="F19" s="12"/>
    </row>
    <row r="20" spans="3:6" ht="12.75">
      <c r="C20" s="6"/>
      <c r="D20" s="6"/>
      <c r="E20" s="11"/>
      <c r="F20" s="22"/>
    </row>
    <row r="21" spans="3:6" ht="12.75">
      <c r="C21" s="6"/>
      <c r="D21" s="6"/>
      <c r="E21" s="19"/>
      <c r="F21" s="20"/>
    </row>
    <row r="22" spans="3:6" s="29" customFormat="1" ht="12.75">
      <c r="C22" s="28"/>
      <c r="D22" s="28"/>
      <c r="E22" s="31"/>
      <c r="F22" s="20"/>
    </row>
    <row r="23" spans="3:6" s="29" customFormat="1" ht="12.75">
      <c r="C23" s="28"/>
      <c r="D23" s="28"/>
      <c r="E23" s="1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31"/>
      <c r="F25" s="28"/>
    </row>
    <row r="26" spans="3:6" s="29" customFormat="1" ht="12.75">
      <c r="C26" s="6"/>
      <c r="D26" s="28"/>
      <c r="E26" s="31"/>
      <c r="F26" s="20"/>
    </row>
    <row r="27" spans="3:6" s="29" customFormat="1" ht="12.75">
      <c r="C27" s="28"/>
      <c r="D27" s="28"/>
      <c r="E27" s="11"/>
      <c r="F27" s="20"/>
    </row>
    <row r="28" spans="3:6" s="29" customFormat="1" ht="12.75">
      <c r="C28" s="6"/>
      <c r="D28" s="28"/>
      <c r="E28" s="31"/>
      <c r="F28" s="20"/>
    </row>
    <row r="29" spans="3:6" s="29" customFormat="1" ht="12.75">
      <c r="C29" s="28"/>
      <c r="D29" s="28"/>
      <c r="E29" s="11"/>
      <c r="F29" s="20"/>
    </row>
    <row r="30" spans="3:6" s="29" customFormat="1" ht="12.75">
      <c r="C30" s="28"/>
      <c r="D30" s="28"/>
      <c r="E30" s="31"/>
      <c r="F30" s="20"/>
    </row>
    <row r="31" spans="3:6" s="29" customFormat="1" ht="12.75">
      <c r="C31" s="6"/>
      <c r="D31" s="28"/>
      <c r="E31" s="31"/>
      <c r="F31" s="20"/>
    </row>
    <row r="32" spans="3:6" s="29" customFormat="1" ht="12.75">
      <c r="C32" s="28"/>
      <c r="D32" s="28"/>
      <c r="E32" s="11"/>
      <c r="F32" s="20"/>
    </row>
    <row r="33" spans="3:6" ht="12.75">
      <c r="C33" s="6"/>
      <c r="D33" s="6"/>
      <c r="E33" s="11"/>
      <c r="F33" s="34"/>
    </row>
    <row r="34" spans="3:8" ht="12.75">
      <c r="C34" s="6"/>
      <c r="D34" s="6"/>
      <c r="E34" s="19"/>
      <c r="F34" s="20"/>
      <c r="H34" s="17"/>
    </row>
    <row r="35" ht="12.75">
      <c r="F35" s="17"/>
    </row>
    <row r="36" spans="3:6" ht="12.75">
      <c r="C36" s="21" t="s">
        <v>3</v>
      </c>
      <c r="F36" s="23">
        <v>160558.75</v>
      </c>
    </row>
    <row r="46" spans="3:6" ht="12.75">
      <c r="C46" s="24"/>
      <c r="D46" s="24"/>
      <c r="E46" s="24"/>
      <c r="F46" s="24"/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5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4"/>
    </row>
    <row r="59" spans="3:6" ht="12.75">
      <c r="C59" s="24"/>
      <c r="D59" s="24"/>
      <c r="E59" s="24"/>
      <c r="F59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2020-02-04T06:15:54Z</dcterms:created>
  <dcterms:modified xsi:type="dcterms:W3CDTF">2020-02-20T07:23:35Z</dcterms:modified>
  <cp:category/>
  <cp:version/>
  <cp:contentType/>
  <cp:contentStatus/>
</cp:coreProperties>
</file>