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14062019 (2)" sheetId="1" r:id="rId1"/>
    <sheet name="14062019" sheetId="2" r:id="rId2"/>
    <sheet name="16052019 (2)" sheetId="3" r:id="rId3"/>
    <sheet name="16052019" sheetId="4" r:id="rId4"/>
  </sheets>
  <definedNames/>
  <calcPr fullCalcOnLoad="1"/>
</workbook>
</file>

<file path=xl/sharedStrings.xml><?xml version="1.0" encoding="utf-8"?>
<sst xmlns="http://schemas.openxmlformats.org/spreadsheetml/2006/main" count="92" uniqueCount="55">
  <si>
    <t>KPP</t>
  </si>
  <si>
    <t>Naziv</t>
  </si>
  <si>
    <t>Iznos plaćanja</t>
  </si>
  <si>
    <t>064</t>
  </si>
  <si>
    <t>FARMALOGIST</t>
  </si>
  <si>
    <t>06C</t>
  </si>
  <si>
    <t>ENERGENTI</t>
  </si>
  <si>
    <t>EPS</t>
  </si>
  <si>
    <t>SOLE KOMERC</t>
  </si>
  <si>
    <t>NIS</t>
  </si>
  <si>
    <t>05E</t>
  </si>
  <si>
    <t>OSTALI MATERIJALNI</t>
  </si>
  <si>
    <t>06E</t>
  </si>
  <si>
    <t>MATERIJALNI</t>
  </si>
  <si>
    <t>TELEKOM</t>
  </si>
  <si>
    <t>SANITETSKO POTROŠNI</t>
  </si>
  <si>
    <t>MEDICOM</t>
  </si>
  <si>
    <t>METRECO</t>
  </si>
  <si>
    <t>ECOTRADE</t>
  </si>
  <si>
    <t>REMED</t>
  </si>
  <si>
    <t>ADOC</t>
  </si>
  <si>
    <t>EUROMEDICINA</t>
  </si>
  <si>
    <t>GROSIS</t>
  </si>
  <si>
    <t>SINOFARM</t>
  </si>
  <si>
    <t>MEDINIC</t>
  </si>
  <si>
    <t>PHOENIX</t>
  </si>
  <si>
    <t>PROMEDIA</t>
  </si>
  <si>
    <t>NOVA GROSIS</t>
  </si>
  <si>
    <t>NEOMEDICA</t>
  </si>
  <si>
    <t>SPECIFIKACIJA IZVRŠENIH PLAĆANJA PO DOBAVLJAČIMA ZA PERIOD 20.05.2019.-256.05.2019.</t>
  </si>
  <si>
    <t>radenkovic</t>
  </si>
  <si>
    <t>papirdol</t>
  </si>
  <si>
    <t>medinic</t>
  </si>
  <si>
    <t>neomedica</t>
  </si>
  <si>
    <t>sinofarm</t>
  </si>
  <si>
    <t>farmalogist</t>
  </si>
  <si>
    <t>euromedicina</t>
  </si>
  <si>
    <t>SANITETSKI</t>
  </si>
  <si>
    <t>BITTOTAL</t>
  </si>
  <si>
    <t>ORION</t>
  </si>
  <si>
    <t>POSTA</t>
  </si>
  <si>
    <t>DEMOS</t>
  </si>
  <si>
    <t>KARAJOVIC</t>
  </si>
  <si>
    <t>SPERLIC</t>
  </si>
  <si>
    <t>SPECIFIKACIJA IZVRŠENIH PLAĆANJA PO DOBAVLJAČIMA ZA 12.06.2019.</t>
  </si>
  <si>
    <t>JKP DM</t>
  </si>
  <si>
    <t>POPOVIĆ</t>
  </si>
  <si>
    <t>SPECIFIKACIJA IZVRŠENIH PLAĆANJA PO DOBAVLJAČIMA ZA 13.06.2019.</t>
  </si>
  <si>
    <t>JKP</t>
  </si>
  <si>
    <t>KARAJOVIĆ</t>
  </si>
  <si>
    <t>Stanje na racunu:</t>
  </si>
  <si>
    <t>SPECIFIKACIJA IZVRŠENIH PLAĆANJA PO DOBAVLJAČIMA ZA 14.06.2019.</t>
  </si>
  <si>
    <t>bit total</t>
  </si>
  <si>
    <t>jkp</t>
  </si>
  <si>
    <t>OSTALI TROSKOVI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</si>
</sst>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33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5" max="5" width="13.7109375" style="0" customWidth="1"/>
    <col min="6" max="6" width="11.7109375" style="0" bestFit="1" customWidth="1"/>
    <col min="13" max="13" width="15.7109375" style="0" customWidth="1"/>
  </cols>
  <sheetData>
    <row r="1" spans="1:13" ht="38.25" customHeight="1">
      <c r="A1" s="30" t="s">
        <v>51</v>
      </c>
      <c r="B1" s="31"/>
      <c r="C1" s="30"/>
      <c r="D1" s="30"/>
      <c r="J1" s="1"/>
      <c r="K1" s="1"/>
      <c r="L1" s="1"/>
      <c r="M1" s="1"/>
    </row>
    <row r="2" spans="1:13" ht="25.5">
      <c r="A2" s="2" t="s">
        <v>0</v>
      </c>
      <c r="B2" s="1"/>
      <c r="C2" s="3" t="s">
        <v>1</v>
      </c>
      <c r="D2" s="4" t="s">
        <v>2</v>
      </c>
      <c r="J2" s="5"/>
      <c r="K2" s="5"/>
      <c r="L2" s="5"/>
      <c r="M2" s="6"/>
    </row>
    <row r="3" spans="1:4" ht="12.75">
      <c r="A3" s="7" t="s">
        <v>12</v>
      </c>
      <c r="B3" s="8"/>
      <c r="C3" s="9" t="s">
        <v>13</v>
      </c>
      <c r="D3" s="22">
        <f>+D4</f>
        <v>99600</v>
      </c>
    </row>
    <row r="4" spans="1:4" ht="12.75">
      <c r="A4" s="13"/>
      <c r="B4" s="14"/>
      <c r="C4" s="20" t="s">
        <v>52</v>
      </c>
      <c r="D4" s="18">
        <v>99600</v>
      </c>
    </row>
    <row r="5" spans="1:4" ht="12.75">
      <c r="A5" s="13"/>
      <c r="B5" s="14"/>
      <c r="C5" s="20"/>
      <c r="D5" s="18"/>
    </row>
    <row r="6" spans="1:4" s="11" customFormat="1" ht="12.75">
      <c r="A6" s="7" t="s">
        <v>10</v>
      </c>
      <c r="B6" s="8"/>
      <c r="C6" s="32" t="s">
        <v>54</v>
      </c>
      <c r="D6" s="22">
        <f>+D7</f>
        <v>36250</v>
      </c>
    </row>
    <row r="7" spans="1:4" ht="12.75">
      <c r="A7" s="14"/>
      <c r="B7" s="14"/>
      <c r="C7" s="20" t="s">
        <v>53</v>
      </c>
      <c r="D7" s="18">
        <v>36250</v>
      </c>
    </row>
    <row r="8" ht="12.75">
      <c r="D8" s="16"/>
    </row>
    <row r="9" spans="3:4" ht="12.75">
      <c r="C9" s="29" t="s">
        <v>50</v>
      </c>
      <c r="D9" s="16">
        <v>48746.77</v>
      </c>
    </row>
    <row r="10" ht="12.75">
      <c r="D10" s="16"/>
    </row>
    <row r="11" ht="12.75">
      <c r="D11" s="16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5" max="5" width="13.7109375" style="0" customWidth="1"/>
    <col min="6" max="6" width="11.7109375" style="0" bestFit="1" customWidth="1"/>
    <col min="13" max="13" width="15.7109375" style="0" customWidth="1"/>
  </cols>
  <sheetData>
    <row r="1" spans="1:13" ht="38.25" customHeight="1">
      <c r="A1" s="30" t="s">
        <v>47</v>
      </c>
      <c r="B1" s="31"/>
      <c r="C1" s="30"/>
      <c r="D1" s="30"/>
      <c r="J1" s="1"/>
      <c r="K1" s="1"/>
      <c r="L1" s="1"/>
      <c r="M1" s="1"/>
    </row>
    <row r="2" spans="1:13" ht="25.5">
      <c r="A2" s="2" t="s">
        <v>0</v>
      </c>
      <c r="B2" s="1"/>
      <c r="C2" s="3" t="s">
        <v>1</v>
      </c>
      <c r="D2" s="4" t="s">
        <v>2</v>
      </c>
      <c r="J2" s="5"/>
      <c r="K2" s="5"/>
      <c r="L2" s="5"/>
      <c r="M2" s="6"/>
    </row>
    <row r="3" spans="1:13" ht="12.75">
      <c r="A3" s="13" t="s">
        <v>3</v>
      </c>
      <c r="B3" s="14"/>
      <c r="C3" s="9" t="s">
        <v>37</v>
      </c>
      <c r="D3" s="18">
        <f>+D4+D5+D6+D7+D8</f>
        <v>193246.24</v>
      </c>
      <c r="E3" s="10"/>
      <c r="I3" s="16"/>
      <c r="J3" s="1"/>
      <c r="K3" s="1"/>
      <c r="L3" s="1"/>
      <c r="M3" s="1"/>
    </row>
    <row r="4" spans="1:13" ht="12.75">
      <c r="A4" s="13"/>
      <c r="B4" s="14"/>
      <c r="C4" s="20" t="s">
        <v>32</v>
      </c>
      <c r="D4" s="18">
        <v>9023.94</v>
      </c>
      <c r="E4" s="10"/>
      <c r="I4" s="16"/>
      <c r="J4" s="1"/>
      <c r="K4" s="1"/>
      <c r="L4" s="1"/>
      <c r="M4" s="1"/>
    </row>
    <row r="5" spans="1:9" ht="12.75">
      <c r="A5" s="13"/>
      <c r="B5" s="14"/>
      <c r="C5" s="20" t="s">
        <v>34</v>
      </c>
      <c r="D5" s="18">
        <f>5352+14292.8+20362+880+5760+14692.8</f>
        <v>61339.600000000006</v>
      </c>
      <c r="E5" s="10"/>
      <c r="I5" s="16"/>
    </row>
    <row r="6" spans="1:9" ht="12.75">
      <c r="A6" s="13"/>
      <c r="B6" s="14"/>
      <c r="C6" s="20" t="s">
        <v>33</v>
      </c>
      <c r="D6" s="18">
        <f>20950.5+594+5587.2+26280+17448</f>
        <v>70859.7</v>
      </c>
      <c r="E6" s="10"/>
      <c r="I6" s="16"/>
    </row>
    <row r="7" spans="1:9" ht="12.75">
      <c r="A7" s="13"/>
      <c r="B7" s="14"/>
      <c r="C7" s="20" t="s">
        <v>35</v>
      </c>
      <c r="D7" s="18">
        <v>3267</v>
      </c>
      <c r="E7" s="10"/>
      <c r="I7" s="16"/>
    </row>
    <row r="8" spans="1:9" ht="12.75">
      <c r="A8" s="13"/>
      <c r="B8" s="14"/>
      <c r="C8" s="20" t="s">
        <v>36</v>
      </c>
      <c r="D8" s="18">
        <v>48756</v>
      </c>
      <c r="E8" s="10"/>
      <c r="I8" s="16"/>
    </row>
    <row r="9" spans="1:9" ht="12.75">
      <c r="A9" s="13"/>
      <c r="B9" s="14"/>
      <c r="C9" s="20"/>
      <c r="D9" s="18"/>
      <c r="E9" s="10"/>
      <c r="I9" s="16"/>
    </row>
    <row r="10" spans="1:4" ht="12.75">
      <c r="A10" s="7" t="s">
        <v>5</v>
      </c>
      <c r="B10" s="8"/>
      <c r="C10" s="21" t="s">
        <v>6</v>
      </c>
      <c r="D10" s="22">
        <f>+D11+D13</f>
        <v>444327.32</v>
      </c>
    </row>
    <row r="11" spans="1:4" ht="12.75">
      <c r="A11" s="7"/>
      <c r="B11" s="14"/>
      <c r="C11" s="20" t="s">
        <v>7</v>
      </c>
      <c r="D11" s="19">
        <v>197328.22</v>
      </c>
    </row>
    <row r="12" spans="1:4" ht="12.75">
      <c r="A12" s="13"/>
      <c r="B12" s="14"/>
      <c r="C12" s="20" t="s">
        <v>48</v>
      </c>
      <c r="D12" s="19">
        <v>130506.01</v>
      </c>
    </row>
    <row r="13" spans="1:4" ht="12.75">
      <c r="A13" s="13"/>
      <c r="B13" s="14"/>
      <c r="C13" s="20" t="s">
        <v>9</v>
      </c>
      <c r="D13" s="19">
        <v>246999.1</v>
      </c>
    </row>
    <row r="14" spans="1:4" ht="12.75">
      <c r="A14" s="7" t="s">
        <v>12</v>
      </c>
      <c r="B14" s="8"/>
      <c r="C14" s="9" t="s">
        <v>13</v>
      </c>
      <c r="D14" s="22">
        <f>+D15+D16+D17+D18+D19+D20+D21+D22+D23</f>
        <v>295878.11</v>
      </c>
    </row>
    <row r="15" spans="1:4" ht="12.75">
      <c r="A15" s="13"/>
      <c r="B15" s="14"/>
      <c r="C15" s="20" t="s">
        <v>30</v>
      </c>
      <c r="D15" s="18">
        <v>4500</v>
      </c>
    </row>
    <row r="16" spans="1:4" ht="12.75">
      <c r="A16" s="13"/>
      <c r="B16" s="14"/>
      <c r="C16" s="20" t="s">
        <v>31</v>
      </c>
      <c r="D16" s="18">
        <f>22867.2+19482+9144</f>
        <v>51493.2</v>
      </c>
    </row>
    <row r="17" spans="1:4" ht="12.75">
      <c r="A17" s="13"/>
      <c r="B17" s="14"/>
      <c r="C17" s="26" t="s">
        <v>14</v>
      </c>
      <c r="D17" s="18">
        <v>49727.14</v>
      </c>
    </row>
    <row r="18" spans="1:4" ht="12.75">
      <c r="A18" s="14"/>
      <c r="B18" s="14"/>
      <c r="C18" s="27" t="s">
        <v>49</v>
      </c>
      <c r="D18" s="28">
        <v>7800</v>
      </c>
    </row>
    <row r="19" ht="12.75">
      <c r="D19" s="16"/>
    </row>
    <row r="20" spans="3:4" ht="12.75">
      <c r="C20" s="29" t="s">
        <v>50</v>
      </c>
      <c r="D20" s="16">
        <v>182357.77</v>
      </c>
    </row>
    <row r="21" ht="12.75">
      <c r="D21" s="16"/>
    </row>
    <row r="22" ht="12.75">
      <c r="D22" s="16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5" max="5" width="13.7109375" style="0" customWidth="1"/>
    <col min="6" max="6" width="11.7109375" style="0" bestFit="1" customWidth="1"/>
    <col min="13" max="13" width="15.7109375" style="0" customWidth="1"/>
  </cols>
  <sheetData>
    <row r="1" spans="1:13" ht="38.25" customHeight="1">
      <c r="A1" s="30" t="s">
        <v>44</v>
      </c>
      <c r="B1" s="31"/>
      <c r="C1" s="30"/>
      <c r="D1" s="30"/>
      <c r="J1" s="1"/>
      <c r="K1" s="1"/>
      <c r="L1" s="1"/>
      <c r="M1" s="1"/>
    </row>
    <row r="2" spans="1:13" ht="25.5">
      <c r="A2" s="2" t="s">
        <v>0</v>
      </c>
      <c r="B2" s="1"/>
      <c r="C2" s="3" t="s">
        <v>1</v>
      </c>
      <c r="D2" s="4" t="s">
        <v>2</v>
      </c>
      <c r="J2" s="5"/>
      <c r="K2" s="5"/>
      <c r="L2" s="5"/>
      <c r="M2" s="6"/>
    </row>
    <row r="3" spans="1:13" ht="12.75">
      <c r="A3" s="7" t="s">
        <v>12</v>
      </c>
      <c r="B3" s="8"/>
      <c r="C3" s="9" t="s">
        <v>13</v>
      </c>
      <c r="D3" s="22">
        <f>+D4+D5+D6+D7+D8+D9+D10</f>
        <v>221791.27999999997</v>
      </c>
      <c r="E3" s="10"/>
      <c r="I3" s="16"/>
      <c r="J3" s="1"/>
      <c r="K3" s="1"/>
      <c r="L3" s="1"/>
      <c r="M3" s="1"/>
    </row>
    <row r="4" spans="1:13" ht="12.75">
      <c r="A4" s="13"/>
      <c r="B4" s="14"/>
      <c r="C4" s="20" t="s">
        <v>30</v>
      </c>
      <c r="D4" s="25">
        <v>4500</v>
      </c>
      <c r="E4" s="10"/>
      <c r="I4" s="16"/>
      <c r="J4" s="1"/>
      <c r="K4" s="1"/>
      <c r="L4" s="1"/>
      <c r="M4" s="1"/>
    </row>
    <row r="5" spans="1:9" ht="12.75">
      <c r="A5" s="13"/>
      <c r="B5" s="14"/>
      <c r="C5" s="20" t="s">
        <v>31</v>
      </c>
      <c r="D5" s="25">
        <f>22867.2+19482+9144</f>
        <v>51493.2</v>
      </c>
      <c r="E5" s="10"/>
      <c r="I5" s="16"/>
    </row>
    <row r="6" spans="1:9" ht="12.75">
      <c r="A6" s="13"/>
      <c r="B6" s="14"/>
      <c r="C6" s="26" t="s">
        <v>40</v>
      </c>
      <c r="D6" s="25">
        <f>-237.9+2846+4640</f>
        <v>7248.1</v>
      </c>
      <c r="E6" s="10"/>
      <c r="I6" s="16"/>
    </row>
    <row r="7" spans="1:9" ht="12.75">
      <c r="A7" s="13"/>
      <c r="B7" s="14"/>
      <c r="C7" s="20" t="s">
        <v>41</v>
      </c>
      <c r="D7" s="25">
        <v>18192</v>
      </c>
      <c r="E7" s="10"/>
      <c r="I7" s="16"/>
    </row>
    <row r="8" spans="1:9" ht="12.75">
      <c r="A8" s="13"/>
      <c r="B8" s="14"/>
      <c r="C8" s="20" t="s">
        <v>43</v>
      </c>
      <c r="D8" s="25">
        <f>105456-21088.19</f>
        <v>84367.81</v>
      </c>
      <c r="E8" s="10"/>
      <c r="I8" s="16"/>
    </row>
    <row r="9" spans="1:9" ht="12.75">
      <c r="A9" s="13"/>
      <c r="B9" s="14"/>
      <c r="C9" s="20" t="s">
        <v>45</v>
      </c>
      <c r="D9" s="25">
        <v>37390.17</v>
      </c>
      <c r="E9" s="10"/>
      <c r="I9" s="16"/>
    </row>
    <row r="10" spans="1:9" ht="12.75">
      <c r="A10" s="13"/>
      <c r="B10" s="14"/>
      <c r="C10" s="20" t="s">
        <v>46</v>
      </c>
      <c r="D10" s="25">
        <v>18600</v>
      </c>
      <c r="E10" s="10"/>
      <c r="I10" s="16"/>
    </row>
    <row r="11" spans="1:9" ht="12.75">
      <c r="A11" s="13"/>
      <c r="B11" s="14"/>
      <c r="C11" s="20"/>
      <c r="D11" s="18"/>
      <c r="E11" s="10"/>
      <c r="I11" s="16"/>
    </row>
    <row r="12" ht="12.75">
      <c r="D12" s="16"/>
    </row>
    <row r="13" ht="12.75">
      <c r="D13" s="16">
        <v>1067840.26</v>
      </c>
    </row>
    <row r="14" ht="12.75">
      <c r="D14" s="16"/>
    </row>
    <row r="15" ht="12.75">
      <c r="D15" s="16"/>
    </row>
    <row r="16" ht="12.75">
      <c r="D16" s="16"/>
    </row>
    <row r="17" ht="12.75">
      <c r="D17" s="16"/>
    </row>
    <row r="18" ht="12.75">
      <c r="D18" s="16"/>
    </row>
    <row r="19" ht="12.75">
      <c r="D19" s="16"/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34">
      <selection activeCell="A17" sqref="A17:D17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5" max="5" width="13.7109375" style="0" customWidth="1"/>
    <col min="6" max="6" width="11.7109375" style="0" bestFit="1" customWidth="1"/>
    <col min="13" max="13" width="15.7109375" style="0" customWidth="1"/>
  </cols>
  <sheetData>
    <row r="1" spans="1:13" ht="38.25" customHeight="1">
      <c r="A1" s="30" t="s">
        <v>29</v>
      </c>
      <c r="B1" s="31"/>
      <c r="C1" s="30"/>
      <c r="D1" s="30"/>
      <c r="J1" s="1"/>
      <c r="K1" s="1"/>
      <c r="L1" s="1"/>
      <c r="M1" s="1"/>
    </row>
    <row r="2" spans="1:13" ht="25.5">
      <c r="A2" s="2" t="s">
        <v>0</v>
      </c>
      <c r="B2" s="1"/>
      <c r="C2" s="3" t="s">
        <v>1</v>
      </c>
      <c r="D2" s="4" t="s">
        <v>2</v>
      </c>
      <c r="J2" s="5"/>
      <c r="K2" s="5"/>
      <c r="L2" s="5"/>
      <c r="M2" s="6"/>
    </row>
    <row r="3" spans="1:4" ht="12.75">
      <c r="A3" s="13"/>
      <c r="B3" s="14"/>
      <c r="C3" s="20"/>
      <c r="D3" s="18"/>
    </row>
    <row r="4" spans="1:13" ht="12.75">
      <c r="A4" s="7" t="s">
        <v>5</v>
      </c>
      <c r="B4" s="8"/>
      <c r="C4" s="21" t="s">
        <v>6</v>
      </c>
      <c r="D4" s="22">
        <f>+D5+D6+D7</f>
        <v>444327.32</v>
      </c>
      <c r="E4" s="10">
        <v>584833.33</v>
      </c>
      <c r="J4" s="1"/>
      <c r="K4" s="1"/>
      <c r="L4" s="15"/>
      <c r="M4" s="12"/>
    </row>
    <row r="5" spans="1:4" s="11" customFormat="1" ht="12.75">
      <c r="A5" s="7"/>
      <c r="B5" s="14"/>
      <c r="C5" s="20" t="s">
        <v>7</v>
      </c>
      <c r="D5" s="19">
        <v>197328.22</v>
      </c>
    </row>
    <row r="6" spans="1:13" s="11" customFormat="1" ht="12.75">
      <c r="A6" s="13"/>
      <c r="B6" s="14"/>
      <c r="C6" s="20" t="s">
        <v>8</v>
      </c>
      <c r="D6" s="19"/>
      <c r="E6" s="10"/>
      <c r="J6" s="5"/>
      <c r="K6" s="5"/>
      <c r="L6" s="5"/>
      <c r="M6" s="5"/>
    </row>
    <row r="7" spans="1:13" ht="12.75">
      <c r="A7" s="13"/>
      <c r="B7" s="14"/>
      <c r="C7" s="20" t="s">
        <v>9</v>
      </c>
      <c r="D7" s="19">
        <v>246999.1</v>
      </c>
      <c r="E7" s="10"/>
      <c r="J7" s="1"/>
      <c r="K7" s="1"/>
      <c r="L7" s="1"/>
      <c r="M7" s="1"/>
    </row>
    <row r="8" spans="1:13" ht="12.75">
      <c r="A8" s="13"/>
      <c r="B8" s="14"/>
      <c r="C8" s="20"/>
      <c r="D8" s="19"/>
      <c r="E8" s="10"/>
      <c r="J8" s="1"/>
      <c r="K8" s="1"/>
      <c r="L8" s="1"/>
      <c r="M8" s="1"/>
    </row>
    <row r="9" spans="1:13" ht="12.75">
      <c r="A9" s="7" t="s">
        <v>10</v>
      </c>
      <c r="B9" s="8"/>
      <c r="C9" s="9" t="s">
        <v>11</v>
      </c>
      <c r="D9" s="22">
        <f>+D10</f>
        <v>0</v>
      </c>
      <c r="E9" s="10">
        <v>36250</v>
      </c>
      <c r="J9" s="1"/>
      <c r="K9" s="1"/>
      <c r="L9" s="1"/>
      <c r="M9" s="1"/>
    </row>
    <row r="10" spans="1:13" ht="12.75">
      <c r="A10" s="13"/>
      <c r="B10" s="14"/>
      <c r="C10" s="24"/>
      <c r="D10" s="19"/>
      <c r="E10" s="10"/>
      <c r="I10" s="16"/>
      <c r="J10" s="1"/>
      <c r="K10" s="1"/>
      <c r="L10" s="1"/>
      <c r="M10" s="1"/>
    </row>
    <row r="11" spans="1:13" ht="12.75">
      <c r="A11" s="13"/>
      <c r="B11" s="14"/>
      <c r="C11" s="20"/>
      <c r="D11" s="19"/>
      <c r="E11" s="10"/>
      <c r="J11" s="1"/>
      <c r="K11" s="1"/>
      <c r="L11" s="1"/>
      <c r="M11" s="1"/>
    </row>
    <row r="12" spans="1:13" ht="12.75">
      <c r="A12" s="7" t="s">
        <v>12</v>
      </c>
      <c r="B12" s="8"/>
      <c r="C12" s="9" t="s">
        <v>13</v>
      </c>
      <c r="D12" s="22">
        <f>+D13+D14+D15+D16+D17+D18+D19+D20+D21</f>
        <v>239961.01</v>
      </c>
      <c r="E12" s="10">
        <v>401250</v>
      </c>
      <c r="I12" s="16"/>
      <c r="J12" s="1"/>
      <c r="K12" s="1"/>
      <c r="L12" s="1"/>
      <c r="M12" s="1"/>
    </row>
    <row r="13" spans="1:13" ht="12.75">
      <c r="A13" s="13"/>
      <c r="B13" s="14"/>
      <c r="C13" s="20" t="s">
        <v>30</v>
      </c>
      <c r="D13" s="18">
        <v>4500</v>
      </c>
      <c r="E13" s="10"/>
      <c r="I13" s="16"/>
      <c r="J13" s="1"/>
      <c r="K13" s="1"/>
      <c r="L13" s="1"/>
      <c r="M13" s="1"/>
    </row>
    <row r="14" spans="1:9" ht="12.75">
      <c r="A14" s="13"/>
      <c r="B14" s="14"/>
      <c r="C14" s="20" t="s">
        <v>31</v>
      </c>
      <c r="D14" s="18">
        <f>22867.2+19482+9144</f>
        <v>51493.2</v>
      </c>
      <c r="E14" s="10"/>
      <c r="I14" s="16"/>
    </row>
    <row r="15" spans="1:9" ht="12.75">
      <c r="A15" s="13"/>
      <c r="B15" s="14"/>
      <c r="C15" s="20" t="s">
        <v>38</v>
      </c>
      <c r="D15" s="18">
        <v>99600</v>
      </c>
      <c r="E15" s="10"/>
      <c r="I15" s="16"/>
    </row>
    <row r="16" spans="1:9" ht="12.75">
      <c r="A16" s="13"/>
      <c r="B16" s="14"/>
      <c r="C16" s="24" t="s">
        <v>39</v>
      </c>
      <c r="D16" s="18"/>
      <c r="E16" s="10"/>
      <c r="I16" s="16"/>
    </row>
    <row r="17" spans="1:9" ht="12.75">
      <c r="A17" s="13"/>
      <c r="B17" s="14"/>
      <c r="C17" s="24" t="s">
        <v>14</v>
      </c>
      <c r="D17" s="18"/>
      <c r="E17" s="10"/>
      <c r="I17" s="16"/>
    </row>
    <row r="18" spans="1:9" ht="12.75">
      <c r="A18" s="13"/>
      <c r="B18" s="14"/>
      <c r="C18" s="24" t="s">
        <v>40</v>
      </c>
      <c r="D18" s="18"/>
      <c r="E18" s="10"/>
      <c r="I18" s="16"/>
    </row>
    <row r="19" spans="1:9" ht="12.75">
      <c r="A19" s="13"/>
      <c r="B19" s="14"/>
      <c r="C19" s="20" t="s">
        <v>41</v>
      </c>
      <c r="D19" s="18"/>
      <c r="E19" s="10"/>
      <c r="I19" s="16"/>
    </row>
    <row r="20" spans="1:9" ht="12.75">
      <c r="A20" s="13"/>
      <c r="B20" s="14"/>
      <c r="C20" s="20" t="s">
        <v>42</v>
      </c>
      <c r="D20" s="18"/>
      <c r="E20" s="10"/>
      <c r="I20" s="16"/>
    </row>
    <row r="21" spans="1:9" ht="12.75">
      <c r="A21" s="13"/>
      <c r="B21" s="14"/>
      <c r="C21" s="20" t="s">
        <v>43</v>
      </c>
      <c r="D21" s="18">
        <f>105456-21088.19</f>
        <v>84367.81</v>
      </c>
      <c r="E21" s="10"/>
      <c r="I21" s="16"/>
    </row>
    <row r="22" spans="1:9" ht="12.75">
      <c r="A22" s="13"/>
      <c r="B22" s="14"/>
      <c r="C22" s="20"/>
      <c r="D22" s="18"/>
      <c r="E22" s="10"/>
      <c r="I22" s="16"/>
    </row>
    <row r="23" spans="1:9" ht="12.75">
      <c r="A23" s="13"/>
      <c r="B23" s="14"/>
      <c r="C23" s="20"/>
      <c r="D23" s="18"/>
      <c r="E23" s="10"/>
      <c r="I23" s="16"/>
    </row>
    <row r="24" spans="1:9" ht="12.75">
      <c r="A24" s="13"/>
      <c r="B24" s="14"/>
      <c r="C24" s="20"/>
      <c r="D24" s="18"/>
      <c r="E24" s="10"/>
      <c r="I24" s="16"/>
    </row>
    <row r="25" spans="1:9" ht="12.75">
      <c r="A25" s="13"/>
      <c r="B25" s="14"/>
      <c r="C25" s="20"/>
      <c r="D25" s="18"/>
      <c r="E25" s="10"/>
      <c r="I25" s="16"/>
    </row>
    <row r="26" spans="1:9" ht="12.75">
      <c r="A26" s="13"/>
      <c r="B26" s="14"/>
      <c r="C26" s="20"/>
      <c r="D26" s="18"/>
      <c r="E26" s="10"/>
      <c r="I26" s="16"/>
    </row>
    <row r="27" spans="1:5" ht="12.75">
      <c r="A27" s="13"/>
      <c r="B27" s="14"/>
      <c r="C27" s="20"/>
      <c r="D27" s="18"/>
      <c r="E27" s="10"/>
    </row>
    <row r="28" spans="1:5" ht="12.75">
      <c r="A28" s="13" t="s">
        <v>3</v>
      </c>
      <c r="B28" s="14"/>
      <c r="C28" s="9" t="s">
        <v>37</v>
      </c>
      <c r="D28" s="18">
        <f>+D29+D30+D31+D32+D33</f>
        <v>193246.24</v>
      </c>
      <c r="E28" s="10"/>
    </row>
    <row r="29" spans="1:5" ht="12.75">
      <c r="A29" s="13"/>
      <c r="B29" s="14"/>
      <c r="C29" s="20" t="s">
        <v>32</v>
      </c>
      <c r="D29" s="18">
        <v>9023.94</v>
      </c>
      <c r="E29" s="10"/>
    </row>
    <row r="30" spans="1:5" ht="12.75">
      <c r="A30" s="13"/>
      <c r="B30" s="14"/>
      <c r="C30" s="20" t="s">
        <v>34</v>
      </c>
      <c r="D30" s="18">
        <f>5352+14292.8+20362+880+5760+14692.8</f>
        <v>61339.600000000006</v>
      </c>
      <c r="E30" s="10"/>
    </row>
    <row r="31" spans="1:5" ht="12.75">
      <c r="A31" s="13"/>
      <c r="B31" s="14"/>
      <c r="C31" s="20" t="s">
        <v>33</v>
      </c>
      <c r="D31" s="18">
        <f>20950.5+594+5587.2+26280+17448</f>
        <v>70859.7</v>
      </c>
      <c r="E31" s="10"/>
    </row>
    <row r="32" spans="1:5" s="11" customFormat="1" ht="12.75">
      <c r="A32" s="13"/>
      <c r="B32" s="14"/>
      <c r="C32" s="20" t="s">
        <v>35</v>
      </c>
      <c r="D32" s="18">
        <v>3267</v>
      </c>
      <c r="E32" s="10"/>
    </row>
    <row r="33" spans="1:13" ht="12.75">
      <c r="A33" s="13"/>
      <c r="B33" s="14"/>
      <c r="C33" s="20" t="s">
        <v>36</v>
      </c>
      <c r="D33" s="18">
        <v>48756</v>
      </c>
      <c r="E33" s="10"/>
      <c r="J33" s="1"/>
      <c r="K33" s="1"/>
      <c r="L33" s="15"/>
      <c r="M33" s="12"/>
    </row>
    <row r="34" spans="1:4" s="11" customFormat="1" ht="12.75">
      <c r="A34" s="13"/>
      <c r="B34" s="14"/>
      <c r="C34" s="20"/>
      <c r="D34" s="18"/>
    </row>
    <row r="35" spans="1:4" ht="12.75">
      <c r="A35" s="13"/>
      <c r="B35" s="14"/>
      <c r="C35" s="20"/>
      <c r="D35" s="18"/>
    </row>
    <row r="36" spans="1:5" ht="12.75">
      <c r="A36" s="13"/>
      <c r="B36" s="14"/>
      <c r="C36" s="20"/>
      <c r="D36" s="18"/>
      <c r="E36" s="10"/>
    </row>
    <row r="37" spans="1:4" ht="12.75">
      <c r="A37" s="13"/>
      <c r="B37" s="14"/>
      <c r="C37" s="20"/>
      <c r="D37" s="18"/>
    </row>
    <row r="38" spans="1:4" ht="12.75">
      <c r="A38" s="13"/>
      <c r="B38" s="14"/>
      <c r="C38" s="20"/>
      <c r="D38" s="18"/>
    </row>
    <row r="39" spans="1:4" ht="12.75">
      <c r="A39" s="7" t="s">
        <v>3</v>
      </c>
      <c r="B39" s="8"/>
      <c r="C39" s="9" t="s">
        <v>15</v>
      </c>
      <c r="D39" s="22">
        <f>+D40+D41+D42+D43+D44+D45+D46+D48+D47+D49+D50+D51+D52+D53</f>
        <v>197166.66999999998</v>
      </c>
    </row>
    <row r="40" spans="1:4" ht="12.75">
      <c r="A40" s="13"/>
      <c r="B40" s="14"/>
      <c r="C40" s="20" t="s">
        <v>16</v>
      </c>
      <c r="D40" s="18">
        <v>2200</v>
      </c>
    </row>
    <row r="41" spans="1:4" ht="12.75">
      <c r="A41" s="13"/>
      <c r="B41" s="14"/>
      <c r="C41" s="20" t="s">
        <v>17</v>
      </c>
      <c r="D41" s="18">
        <v>6300</v>
      </c>
    </row>
    <row r="42" spans="1:4" ht="12.75">
      <c r="A42" s="13"/>
      <c r="B42" s="14"/>
      <c r="C42" s="20" t="s">
        <v>18</v>
      </c>
      <c r="D42" s="18">
        <v>7920</v>
      </c>
    </row>
    <row r="43" spans="1:4" ht="12.75">
      <c r="A43" s="13"/>
      <c r="B43" s="14"/>
      <c r="C43" s="20" t="s">
        <v>19</v>
      </c>
      <c r="D43" s="18">
        <v>13200</v>
      </c>
    </row>
    <row r="44" spans="1:4" ht="12.75">
      <c r="A44" s="13"/>
      <c r="B44" s="14"/>
      <c r="C44" s="20" t="s">
        <v>20</v>
      </c>
      <c r="D44" s="18">
        <v>8745</v>
      </c>
    </row>
    <row r="45" spans="1:4" ht="12.75">
      <c r="A45" s="13"/>
      <c r="B45" s="14"/>
      <c r="C45" s="20" t="s">
        <v>21</v>
      </c>
      <c r="D45" s="18">
        <v>36560</v>
      </c>
    </row>
    <row r="46" spans="1:4" ht="12.75">
      <c r="A46" s="13"/>
      <c r="B46" s="14"/>
      <c r="C46" s="20" t="s">
        <v>4</v>
      </c>
      <c r="D46" s="18">
        <v>11167.2</v>
      </c>
    </row>
    <row r="47" spans="1:4" ht="12.75">
      <c r="A47" s="13"/>
      <c r="B47" s="14"/>
      <c r="C47" s="20" t="s">
        <v>22</v>
      </c>
      <c r="D47" s="18">
        <v>6380</v>
      </c>
    </row>
    <row r="48" spans="1:4" ht="12.75">
      <c r="A48" s="13"/>
      <c r="B48" s="14"/>
      <c r="C48" s="20" t="s">
        <v>23</v>
      </c>
      <c r="D48" s="18">
        <v>10272</v>
      </c>
    </row>
    <row r="49" spans="1:4" ht="12.75">
      <c r="A49" s="13"/>
      <c r="B49" s="14"/>
      <c r="C49" s="20" t="s">
        <v>24</v>
      </c>
      <c r="D49" s="18">
        <v>21945</v>
      </c>
    </row>
    <row r="50" spans="1:4" ht="12.75">
      <c r="A50" s="13"/>
      <c r="B50" s="14"/>
      <c r="C50" s="20" t="s">
        <v>25</v>
      </c>
      <c r="D50" s="18">
        <v>803</v>
      </c>
    </row>
    <row r="51" spans="1:4" ht="12.75">
      <c r="A51" s="13"/>
      <c r="B51" s="14"/>
      <c r="C51" s="20" t="s">
        <v>26</v>
      </c>
      <c r="D51" s="18">
        <f>12745.8+6950.4</f>
        <v>19696.199999999997</v>
      </c>
    </row>
    <row r="52" spans="1:4" ht="12.75">
      <c r="A52" s="13"/>
      <c r="B52" s="14"/>
      <c r="C52" s="20" t="s">
        <v>27</v>
      </c>
      <c r="D52" s="18">
        <v>1</v>
      </c>
    </row>
    <row r="53" spans="1:4" ht="12.75">
      <c r="A53" s="13"/>
      <c r="B53" s="14"/>
      <c r="C53" s="20" t="s">
        <v>28</v>
      </c>
      <c r="D53" s="18">
        <v>51977.27</v>
      </c>
    </row>
    <row r="54" spans="1:4" ht="12.75">
      <c r="A54" s="13"/>
      <c r="B54" s="14"/>
      <c r="C54" s="20"/>
      <c r="D54" s="18"/>
    </row>
    <row r="55" spans="1:4" ht="12.75">
      <c r="A55" s="7"/>
      <c r="B55" s="8"/>
      <c r="C55" s="23"/>
      <c r="D55" s="22"/>
    </row>
    <row r="56" spans="1:4" ht="12.75">
      <c r="A56" s="13"/>
      <c r="B56" s="14"/>
      <c r="C56" s="17"/>
      <c r="D56" s="18"/>
    </row>
    <row r="57" ht="12.75">
      <c r="D57" s="16"/>
    </row>
    <row r="58" ht="12.75">
      <c r="D58" s="16" t="e">
        <f>+D39+D12+D9+D4+#REF!</f>
        <v>#REF!</v>
      </c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cp:lastPrinted>2019-05-22T11:53:28Z</cp:lastPrinted>
  <dcterms:created xsi:type="dcterms:W3CDTF">2019-05-21T17:30:18Z</dcterms:created>
  <dcterms:modified xsi:type="dcterms:W3CDTF">2019-06-17T06:10:33Z</dcterms:modified>
  <cp:category/>
  <cp:version/>
  <cp:contentType/>
  <cp:contentStatus/>
</cp:coreProperties>
</file>