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2"/>
  </bookViews>
  <sheets>
    <sheet name="30042019" sheetId="1" r:id="rId1"/>
    <sheet name="03052019" sheetId="2" r:id="rId2"/>
    <sheet name="06052019" sheetId="3" r:id="rId3"/>
  </sheets>
  <definedNames/>
  <calcPr fullCalcOnLoad="1"/>
</workbook>
</file>

<file path=xl/sharedStrings.xml><?xml version="1.0" encoding="utf-8"?>
<sst xmlns="http://schemas.openxmlformats.org/spreadsheetml/2006/main" count="75" uniqueCount="50">
  <si>
    <t>KPP</t>
  </si>
  <si>
    <t>Naziv</t>
  </si>
  <si>
    <t>Iznos plaćanja</t>
  </si>
  <si>
    <t>Stanje na računu 840-729661-47</t>
  </si>
  <si>
    <t>SPECIFIKACIJA IZVRŠENIH PLAĆANJA PO DOBAVLJAČIMA NA DAN                          03.05.2019.</t>
  </si>
  <si>
    <t>064</t>
  </si>
  <si>
    <t>sanitetski materijal</t>
  </si>
  <si>
    <t>sinopharm</t>
  </si>
  <si>
    <t>superlab</t>
  </si>
  <si>
    <t>remwd</t>
  </si>
  <si>
    <t>lavija</t>
  </si>
  <si>
    <t>metreco</t>
  </si>
  <si>
    <t>neomedica</t>
  </si>
  <si>
    <t>nova grosis</t>
  </si>
  <si>
    <t>grosis</t>
  </si>
  <si>
    <t>ecotrade</t>
  </si>
  <si>
    <t>farmalogist</t>
  </si>
  <si>
    <t>SPECIFIKACIJA IZVRŠENIH PLAĆANJA PO DOBAVLJAČIMA NA DAN                          30.04.2019.</t>
  </si>
  <si>
    <t>SPECIFIKACIJA IZVRŠENIH PLAĆANJA PO DOBAVLJAČIMA NA DAN                          25.04.2019.</t>
  </si>
  <si>
    <t>materijalni</t>
  </si>
  <si>
    <t>perkomerc</t>
  </si>
  <si>
    <t>timok</t>
  </si>
  <si>
    <t>telekom</t>
  </si>
  <si>
    <t>papirdol</t>
  </si>
  <si>
    <t>jp posta</t>
  </si>
  <si>
    <t>bittotal</t>
  </si>
  <si>
    <t>i&amp;d com</t>
  </si>
  <si>
    <t>markogradnja</t>
  </si>
  <si>
    <t>nino</t>
  </si>
  <si>
    <t>karajovic</t>
  </si>
  <si>
    <t>vodovod</t>
  </si>
  <si>
    <t>jkp donji milanovac</t>
  </si>
  <si>
    <t>zebra</t>
  </si>
  <si>
    <t>06e</t>
  </si>
  <si>
    <t>06c</t>
  </si>
  <si>
    <t>jkp majdanpek</t>
  </si>
  <si>
    <t>sole komerc</t>
  </si>
  <si>
    <t>nis</t>
  </si>
  <si>
    <t>eps</t>
  </si>
  <si>
    <t>lekovi</t>
  </si>
  <si>
    <t>062</t>
  </si>
  <si>
    <t>phoenix</t>
  </si>
  <si>
    <t>vega</t>
  </si>
  <si>
    <t>vetmetal</t>
  </si>
  <si>
    <t>ostali direktni</t>
  </si>
  <si>
    <t>05e</t>
  </si>
  <si>
    <t>autošumadija</t>
  </si>
  <si>
    <t>nbs</t>
  </si>
  <si>
    <t>orion</t>
  </si>
  <si>
    <t>per komerc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</si>
</sst>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4" fontId="0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4" fontId="2" fillId="0" borderId="0" xfId="0" applyNumberFormat="1" applyFont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18</v>
      </c>
      <c r="B1" s="25"/>
      <c r="C1" s="24"/>
      <c r="D1" s="24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8" customFormat="1" ht="12.75">
      <c r="A3" s="5" t="s">
        <v>33</v>
      </c>
      <c r="B3" s="6"/>
      <c r="C3" s="20" t="s">
        <v>19</v>
      </c>
      <c r="D3" s="15">
        <f>++D4+D5+D6+D7+D8+D9+D10+D11+D12+D13+D14+D15+D16</f>
        <v>909816.18</v>
      </c>
    </row>
    <row r="4" spans="1:6" ht="12.75">
      <c r="A4" s="9"/>
      <c r="B4" s="9"/>
      <c r="C4" t="s">
        <v>20</v>
      </c>
      <c r="D4" s="12">
        <v>3200</v>
      </c>
      <c r="F4" s="13"/>
    </row>
    <row r="5" spans="1:4" ht="12.75">
      <c r="A5" s="9"/>
      <c r="B5" s="9"/>
      <c r="C5" s="9" t="s">
        <v>21</v>
      </c>
      <c r="D5" s="12">
        <v>5700</v>
      </c>
    </row>
    <row r="6" spans="1:4" s="8" customFormat="1" ht="12.75">
      <c r="A6" s="6"/>
      <c r="B6" s="6"/>
      <c r="C6" s="10" t="s">
        <v>22</v>
      </c>
      <c r="D6" s="7">
        <f>36340.97+419.9</f>
        <v>36760.87</v>
      </c>
    </row>
    <row r="7" spans="1:4" ht="12.75">
      <c r="A7" s="9"/>
      <c r="B7" s="9"/>
      <c r="C7" s="9" t="s">
        <v>24</v>
      </c>
      <c r="D7" s="7">
        <f>4044+5190</f>
        <v>9234</v>
      </c>
    </row>
    <row r="8" spans="1:4" ht="12.75">
      <c r="A8" s="9"/>
      <c r="B8" s="9"/>
      <c r="C8" s="9" t="s">
        <v>25</v>
      </c>
      <c r="D8" s="7">
        <v>99600</v>
      </c>
    </row>
    <row r="9" spans="1:4" ht="12.75">
      <c r="A9" s="9"/>
      <c r="B9" s="9"/>
      <c r="C9" s="9" t="s">
        <v>23</v>
      </c>
      <c r="D9" s="7">
        <f>3360+12132+10104+24330</f>
        <v>49926</v>
      </c>
    </row>
    <row r="10" spans="1:4" ht="12.75">
      <c r="A10" s="9"/>
      <c r="B10" s="9"/>
      <c r="C10" s="9" t="s">
        <v>26</v>
      </c>
      <c r="D10" s="7">
        <f>2712+26208</f>
        <v>28920</v>
      </c>
    </row>
    <row r="11" spans="1:4" ht="12.75">
      <c r="A11" s="9"/>
      <c r="B11" s="9"/>
      <c r="C11" s="9" t="s">
        <v>27</v>
      </c>
      <c r="D11" s="7">
        <v>37200</v>
      </c>
    </row>
    <row r="12" spans="1:4" ht="12.75">
      <c r="A12" s="9"/>
      <c r="B12" s="9"/>
      <c r="C12" s="9" t="s">
        <v>28</v>
      </c>
      <c r="D12" s="7">
        <v>375379.2</v>
      </c>
    </row>
    <row r="13" spans="1:4" ht="12.75">
      <c r="A13" s="9"/>
      <c r="B13" s="9"/>
      <c r="C13" s="9" t="s">
        <v>29</v>
      </c>
      <c r="D13" s="7">
        <v>7200</v>
      </c>
    </row>
    <row r="14" spans="1:4" ht="12.75">
      <c r="A14" s="9"/>
      <c r="B14" s="9"/>
      <c r="C14" s="9" t="s">
        <v>30</v>
      </c>
      <c r="D14" s="7">
        <f>78786.35+28786.35</f>
        <v>107572.70000000001</v>
      </c>
    </row>
    <row r="15" spans="1:4" ht="12.75">
      <c r="A15" s="9"/>
      <c r="B15" s="9"/>
      <c r="C15" s="9" t="s">
        <v>31</v>
      </c>
      <c r="D15" s="7">
        <f>19195.21+36458.2</f>
        <v>55653.409999999996</v>
      </c>
    </row>
    <row r="16" spans="1:4" ht="12.75">
      <c r="A16" s="9"/>
      <c r="B16" s="9"/>
      <c r="C16" s="9" t="s">
        <v>32</v>
      </c>
      <c r="D16" s="7">
        <f>350+1800+21000+7700+3100+4000+1100+40980+13440</f>
        <v>93470</v>
      </c>
    </row>
    <row r="17" spans="1:4" ht="12.75">
      <c r="A17" s="9" t="s">
        <v>34</v>
      </c>
      <c r="B17" s="9"/>
      <c r="C17" s="14" t="s">
        <v>19</v>
      </c>
      <c r="D17" s="15">
        <f>+D18+D19+D20+D21</f>
        <v>1496419.0000000002</v>
      </c>
    </row>
    <row r="18" spans="1:4" ht="12.75">
      <c r="A18" s="9"/>
      <c r="B18" s="9"/>
      <c r="C18" s="9" t="s">
        <v>35</v>
      </c>
      <c r="D18" s="7">
        <f>228710.26+225474.65+185943.17+201190.07</f>
        <v>841318.1500000001</v>
      </c>
    </row>
    <row r="19" spans="1:4" ht="12.75">
      <c r="A19" s="9"/>
      <c r="B19" s="9"/>
      <c r="C19" s="9" t="s">
        <v>36</v>
      </c>
      <c r="D19" s="7">
        <v>173376</v>
      </c>
    </row>
    <row r="20" spans="1:4" ht="12.75">
      <c r="A20" s="9"/>
      <c r="B20" s="9"/>
      <c r="C20" s="9" t="s">
        <v>37</v>
      </c>
      <c r="D20" s="7">
        <v>355896.78</v>
      </c>
    </row>
    <row r="21" spans="1:4" ht="12.75">
      <c r="A21" s="9"/>
      <c r="B21" s="9"/>
      <c r="C21" s="9" t="s">
        <v>38</v>
      </c>
      <c r="D21" s="7">
        <v>125828.07</v>
      </c>
    </row>
    <row r="22" spans="1:4" ht="12.75">
      <c r="A22" s="9"/>
      <c r="B22" s="9"/>
      <c r="C22" s="16"/>
      <c r="D22" s="15"/>
    </row>
    <row r="24" spans="3:4" ht="12.75">
      <c r="C24" s="8" t="s">
        <v>3</v>
      </c>
      <c r="D24" s="17">
        <v>730760.4</v>
      </c>
    </row>
    <row r="26" ht="12.75">
      <c r="I26" s="13"/>
    </row>
    <row r="28" ht="12.75">
      <c r="I28" s="13"/>
    </row>
    <row r="29" ht="12.75">
      <c r="I29" s="13"/>
    </row>
    <row r="30" ht="12.75">
      <c r="I30" s="13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17</v>
      </c>
      <c r="B1" s="25"/>
      <c r="C1" s="24"/>
      <c r="D1" s="24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8" customFormat="1" ht="12.75">
      <c r="A3" s="5"/>
      <c r="B3" s="6"/>
      <c r="C3" s="18"/>
      <c r="D3" s="15"/>
    </row>
    <row r="4" spans="1:4" ht="12.75">
      <c r="A4" s="9"/>
      <c r="B4" s="9"/>
      <c r="C4" s="10"/>
      <c r="D4" s="11"/>
    </row>
    <row r="5" spans="1:6" ht="12.75">
      <c r="A5" s="9"/>
      <c r="B5" s="9"/>
      <c r="D5" s="12"/>
      <c r="F5" s="13"/>
    </row>
    <row r="6" spans="1:4" ht="12.75">
      <c r="A6" s="9"/>
      <c r="B6" s="9"/>
      <c r="C6" s="9"/>
      <c r="D6" s="12"/>
    </row>
    <row r="7" spans="1:4" ht="12.75">
      <c r="A7" s="9"/>
      <c r="B7" s="9"/>
      <c r="C7" s="9"/>
      <c r="D7" s="7"/>
    </row>
    <row r="8" spans="1:4" s="8" customFormat="1" ht="12.75">
      <c r="A8" s="6"/>
      <c r="B8" s="6"/>
      <c r="C8" s="19"/>
      <c r="D8" s="7"/>
    </row>
    <row r="9" spans="1:4" ht="12.75">
      <c r="A9" s="9"/>
      <c r="B9" s="9"/>
      <c r="C9" s="9"/>
      <c r="D9" s="7"/>
    </row>
    <row r="10" spans="1:4" ht="12.75">
      <c r="A10" s="9"/>
      <c r="B10" s="9"/>
      <c r="C10" s="9"/>
      <c r="D10" s="7"/>
    </row>
    <row r="11" spans="1:4" ht="12.75">
      <c r="A11" s="9"/>
      <c r="B11" s="9"/>
      <c r="C11" s="9"/>
      <c r="D11" s="7"/>
    </row>
    <row r="12" spans="1:4" ht="12.75">
      <c r="A12" s="9"/>
      <c r="B12" s="9"/>
      <c r="C12" s="9"/>
      <c r="D12" s="7"/>
    </row>
    <row r="13" spans="1:4" ht="12.75">
      <c r="A13" s="9"/>
      <c r="B13" s="9"/>
      <c r="C13" s="9"/>
      <c r="D13" s="7"/>
    </row>
    <row r="14" spans="1:4" ht="12.75">
      <c r="A14" s="9"/>
      <c r="B14" s="9"/>
      <c r="C14" s="9"/>
      <c r="D14" s="7"/>
    </row>
    <row r="15" spans="1:4" ht="12.75">
      <c r="A15" s="9"/>
      <c r="B15" s="9"/>
      <c r="C15" s="9"/>
      <c r="D15" s="7"/>
    </row>
    <row r="16" spans="1:4" ht="12.75">
      <c r="A16" s="9"/>
      <c r="B16" s="9"/>
      <c r="C16" s="9"/>
      <c r="D16" s="7"/>
    </row>
    <row r="17" spans="1:4" ht="12.75">
      <c r="A17" s="9"/>
      <c r="B17" s="9"/>
      <c r="C17" s="9"/>
      <c r="D17" s="7"/>
    </row>
    <row r="18" spans="1:4" ht="12.75">
      <c r="A18" s="9"/>
      <c r="B18" s="9"/>
      <c r="C18" s="9"/>
      <c r="D18" s="7"/>
    </row>
    <row r="19" spans="1:4" ht="12.75">
      <c r="A19" s="9"/>
      <c r="B19" s="9"/>
      <c r="C19" s="9"/>
      <c r="D19" s="7"/>
    </row>
    <row r="20" spans="1:4" ht="12.75">
      <c r="A20" s="9"/>
      <c r="B20" s="9"/>
      <c r="C20" s="9"/>
      <c r="D20" s="7"/>
    </row>
    <row r="21" spans="1:4" ht="12.75">
      <c r="A21" s="9"/>
      <c r="B21" s="9"/>
      <c r="C21" s="9"/>
      <c r="D21" s="7"/>
    </row>
    <row r="22" spans="1:4" ht="12.75">
      <c r="A22" s="9"/>
      <c r="B22" s="9"/>
      <c r="C22" s="9"/>
      <c r="D22" s="7"/>
    </row>
    <row r="23" spans="1:4" ht="12.75">
      <c r="A23" s="9"/>
      <c r="B23" s="9"/>
      <c r="C23" s="9"/>
      <c r="D23" s="7"/>
    </row>
    <row r="24" spans="1:4" ht="12.75">
      <c r="A24" s="9"/>
      <c r="B24" s="9"/>
      <c r="C24" s="9"/>
      <c r="D24" s="7"/>
    </row>
    <row r="25" spans="1:4" ht="12.75">
      <c r="A25" s="9"/>
      <c r="B25" s="9"/>
      <c r="C25" s="16"/>
      <c r="D25" s="15"/>
    </row>
    <row r="27" spans="3:4" ht="12.75">
      <c r="C27" s="8" t="s">
        <v>3</v>
      </c>
      <c r="D27" s="17">
        <v>742460.4</v>
      </c>
    </row>
    <row r="29" ht="12.75">
      <c r="I29" s="13"/>
    </row>
    <row r="31" ht="12.75">
      <c r="I31" s="13"/>
    </row>
    <row r="32" ht="12.75">
      <c r="I32" s="13"/>
    </row>
    <row r="33" ht="12.75">
      <c r="I33" s="13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U10" sqref="U10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  <col min="13" max="13" width="15.7109375" style="0" customWidth="1"/>
  </cols>
  <sheetData>
    <row r="1" spans="1:4" ht="38.25" customHeight="1">
      <c r="A1" s="24" t="s">
        <v>4</v>
      </c>
      <c r="B1" s="25"/>
      <c r="C1" s="24"/>
      <c r="D1" s="24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8" customFormat="1" ht="12.75">
      <c r="A3" s="5" t="s">
        <v>5</v>
      </c>
      <c r="B3" s="6"/>
      <c r="C3" s="18" t="s">
        <v>6</v>
      </c>
      <c r="D3" s="15">
        <f>+D4+D5+D6+D7+D8+D9+D10+D11+D12+D13+D14+D15+D16+D17+D18+D19+D20+D21+D22</f>
        <v>163389.94</v>
      </c>
    </row>
    <row r="4" spans="1:4" ht="12.75">
      <c r="A4" s="9"/>
      <c r="B4" s="9"/>
      <c r="C4" s="10" t="s">
        <v>7</v>
      </c>
      <c r="D4" s="11">
        <v>1335</v>
      </c>
    </row>
    <row r="5" spans="1:6" ht="12.75">
      <c r="A5" s="9"/>
      <c r="B5" s="9"/>
      <c r="C5" t="s">
        <v>7</v>
      </c>
      <c r="D5" s="12">
        <v>992.4</v>
      </c>
      <c r="F5" s="13"/>
    </row>
    <row r="6" spans="1:4" ht="12.75">
      <c r="A6" s="9"/>
      <c r="B6" s="9"/>
      <c r="C6" s="9" t="s">
        <v>8</v>
      </c>
      <c r="D6" s="12">
        <v>5088</v>
      </c>
    </row>
    <row r="7" spans="1:4" ht="12.75">
      <c r="A7" s="9"/>
      <c r="B7" s="9"/>
      <c r="C7" s="9" t="s">
        <v>9</v>
      </c>
      <c r="D7" s="7">
        <v>13200</v>
      </c>
    </row>
    <row r="8" spans="1:4" s="8" customFormat="1" ht="12.75">
      <c r="A8" s="6"/>
      <c r="B8" s="6"/>
      <c r="C8" s="19" t="s">
        <v>7</v>
      </c>
      <c r="D8" s="7">
        <v>19703</v>
      </c>
    </row>
    <row r="9" spans="1:4" ht="12.75">
      <c r="A9" s="9"/>
      <c r="B9" s="9"/>
      <c r="C9" s="9" t="s">
        <v>10</v>
      </c>
      <c r="D9" s="7">
        <v>6028.8</v>
      </c>
    </row>
    <row r="10" spans="1:4" ht="12.75">
      <c r="A10" s="9"/>
      <c r="B10" s="9"/>
      <c r="C10" s="9" t="s">
        <v>10</v>
      </c>
      <c r="D10" s="7">
        <v>3859.2</v>
      </c>
    </row>
    <row r="11" spans="1:4" ht="12.75">
      <c r="A11" s="9"/>
      <c r="B11" s="9"/>
      <c r="C11" s="9" t="s">
        <v>11</v>
      </c>
      <c r="D11" s="7">
        <v>6810</v>
      </c>
    </row>
    <row r="12" spans="1:4" ht="12.75">
      <c r="A12" s="9"/>
      <c r="B12" s="9"/>
      <c r="C12" s="9" t="s">
        <v>12</v>
      </c>
      <c r="D12" s="7">
        <v>8668.8</v>
      </c>
    </row>
    <row r="13" spans="1:4" ht="12.75">
      <c r="A13" s="9"/>
      <c r="B13" s="9"/>
      <c r="C13" s="9" t="s">
        <v>13</v>
      </c>
      <c r="D13" s="7">
        <v>4263.6</v>
      </c>
    </row>
    <row r="14" spans="1:4" ht="12.75">
      <c r="A14" s="9"/>
      <c r="B14" s="9"/>
      <c r="C14" s="9" t="s">
        <v>13</v>
      </c>
      <c r="D14" s="7">
        <v>3574.8</v>
      </c>
    </row>
    <row r="15" spans="1:4" ht="12.75">
      <c r="A15" s="9"/>
      <c r="B15" s="9"/>
      <c r="C15" s="9" t="s">
        <v>13</v>
      </c>
      <c r="D15" s="7">
        <v>3684</v>
      </c>
    </row>
    <row r="16" spans="1:4" ht="12.75">
      <c r="A16" s="9"/>
      <c r="B16" s="9"/>
      <c r="C16" s="9" t="s">
        <v>14</v>
      </c>
      <c r="D16" s="7">
        <v>6380</v>
      </c>
    </row>
    <row r="17" spans="1:4" ht="12.75">
      <c r="A17" s="9"/>
      <c r="B17" s="9"/>
      <c r="C17" s="9" t="s">
        <v>15</v>
      </c>
      <c r="D17" s="7">
        <v>1080</v>
      </c>
    </row>
    <row r="18" spans="1:4" ht="12.75">
      <c r="A18" s="9"/>
      <c r="B18" s="9"/>
      <c r="C18" s="9" t="s">
        <v>15</v>
      </c>
      <c r="D18" s="7">
        <v>6264</v>
      </c>
    </row>
    <row r="19" spans="1:4" ht="12.75">
      <c r="A19" s="9"/>
      <c r="B19" s="9"/>
      <c r="C19" s="9" t="s">
        <v>15</v>
      </c>
      <c r="D19" s="7">
        <v>4962</v>
      </c>
    </row>
    <row r="20" spans="1:4" ht="12.75">
      <c r="A20" s="9"/>
      <c r="B20" s="9"/>
      <c r="C20" s="9" t="s">
        <v>15</v>
      </c>
      <c r="D20" s="7">
        <v>7920</v>
      </c>
    </row>
    <row r="21" spans="1:4" ht="12.75">
      <c r="A21" s="9"/>
      <c r="B21" s="9"/>
      <c r="C21" s="9" t="s">
        <v>16</v>
      </c>
      <c r="D21" s="7">
        <v>6006</v>
      </c>
    </row>
    <row r="22" spans="1:5" ht="12.75">
      <c r="A22" s="9"/>
      <c r="B22" s="9"/>
      <c r="C22" s="9" t="s">
        <v>12</v>
      </c>
      <c r="D22" s="7">
        <f>55209-1638.66</f>
        <v>53570.34</v>
      </c>
      <c r="E22" s="13"/>
    </row>
    <row r="23" spans="1:4" ht="12.75">
      <c r="A23" s="9"/>
      <c r="B23" s="9"/>
      <c r="C23" s="9"/>
      <c r="D23" s="7"/>
    </row>
    <row r="24" spans="1:4" s="8" customFormat="1" ht="12.75">
      <c r="A24" s="5" t="s">
        <v>40</v>
      </c>
      <c r="B24" s="6"/>
      <c r="C24" s="14" t="s">
        <v>39</v>
      </c>
      <c r="D24" s="15">
        <f>+D25+D26+D27+D28+D29+D30</f>
        <v>221538.88</v>
      </c>
    </row>
    <row r="25" spans="1:4" ht="12.75">
      <c r="A25" s="9"/>
      <c r="B25" s="9"/>
      <c r="C25" s="9" t="s">
        <v>41</v>
      </c>
      <c r="D25" s="7">
        <v>6780</v>
      </c>
    </row>
    <row r="26" spans="1:5" ht="12.75">
      <c r="A26" s="9"/>
      <c r="B26" s="9"/>
      <c r="C26" s="9" t="s">
        <v>41</v>
      </c>
      <c r="D26" s="7">
        <v>38393.3</v>
      </c>
      <c r="E26" s="13"/>
    </row>
    <row r="27" spans="1:6" ht="12.75">
      <c r="A27" s="9"/>
      <c r="B27" s="9"/>
      <c r="C27" s="9" t="s">
        <v>41</v>
      </c>
      <c r="D27" s="7">
        <v>803</v>
      </c>
      <c r="F27" s="2"/>
    </row>
    <row r="28" spans="1:6" ht="12.75">
      <c r="A28" s="9"/>
      <c r="B28" s="9"/>
      <c r="C28" s="9" t="s">
        <v>41</v>
      </c>
      <c r="D28" s="7">
        <v>2861.32</v>
      </c>
      <c r="F28" s="2"/>
    </row>
    <row r="29" spans="1:6" ht="12.75">
      <c r="A29" s="9"/>
      <c r="B29" s="9"/>
      <c r="C29" s="9" t="s">
        <v>16</v>
      </c>
      <c r="D29" s="7">
        <v>127099.51</v>
      </c>
      <c r="F29" s="21"/>
    </row>
    <row r="30" spans="1:6" ht="12.75">
      <c r="A30" s="9"/>
      <c r="B30" s="9"/>
      <c r="C30" s="9" t="s">
        <v>42</v>
      </c>
      <c r="D30" s="7">
        <f>45615.35-13.6</f>
        <v>45601.75</v>
      </c>
      <c r="E30" s="13"/>
      <c r="F30" s="2"/>
    </row>
    <row r="31" spans="1:6" ht="12.75">
      <c r="A31" s="9"/>
      <c r="B31" s="9"/>
      <c r="C31" s="9"/>
      <c r="D31" s="7"/>
      <c r="F31" s="22"/>
    </row>
    <row r="32" spans="1:6" s="8" customFormat="1" ht="12.75">
      <c r="A32" s="6" t="s">
        <v>45</v>
      </c>
      <c r="B32" s="6"/>
      <c r="C32" s="14" t="s">
        <v>44</v>
      </c>
      <c r="D32" s="15">
        <f>+D33</f>
        <v>7014.2</v>
      </c>
      <c r="F32" s="23"/>
    </row>
    <row r="33" spans="1:6" ht="12.75">
      <c r="A33" s="9"/>
      <c r="B33" s="9"/>
      <c r="C33" s="9" t="s">
        <v>43</v>
      </c>
      <c r="D33" s="7">
        <v>7014.2</v>
      </c>
      <c r="F33" s="13"/>
    </row>
    <row r="34" spans="1:4" ht="12.75">
      <c r="A34" s="9"/>
      <c r="B34" s="9"/>
      <c r="C34" s="9"/>
      <c r="D34" s="7"/>
    </row>
    <row r="35" spans="1:4" s="8" customFormat="1" ht="12.75">
      <c r="A35" s="6" t="s">
        <v>33</v>
      </c>
      <c r="B35" s="6"/>
      <c r="C35" s="14" t="s">
        <v>19</v>
      </c>
      <c r="D35" s="15">
        <f>+D36+D37+D38+D39+D40</f>
        <v>133764.19</v>
      </c>
    </row>
    <row r="36" spans="1:4" ht="12.75">
      <c r="A36" s="9"/>
      <c r="B36" s="9"/>
      <c r="C36" s="9" t="s">
        <v>46</v>
      </c>
      <c r="D36" s="7">
        <f>9950+1990+4250+12460</f>
        <v>28650</v>
      </c>
    </row>
    <row r="37" spans="1:4" ht="12.75">
      <c r="A37" s="9"/>
      <c r="B37" s="9"/>
      <c r="C37" s="9" t="s">
        <v>47</v>
      </c>
      <c r="D37" s="7">
        <v>42600</v>
      </c>
    </row>
    <row r="38" spans="1:4" ht="12.75">
      <c r="A38" s="9"/>
      <c r="B38" s="9"/>
      <c r="C38" s="9" t="s">
        <v>48</v>
      </c>
      <c r="D38" s="7">
        <v>20807.19</v>
      </c>
    </row>
    <row r="39" spans="1:4" ht="12.75">
      <c r="A39" s="9"/>
      <c r="B39" s="9"/>
      <c r="C39" s="9" t="s">
        <v>49</v>
      </c>
      <c r="D39" s="7">
        <v>25707</v>
      </c>
    </row>
    <row r="40" spans="1:4" ht="12.75">
      <c r="A40" s="9"/>
      <c r="B40" s="9"/>
      <c r="C40" s="16" t="s">
        <v>27</v>
      </c>
      <c r="D40" s="7">
        <v>16000</v>
      </c>
    </row>
    <row r="42" spans="3:4" ht="12.75">
      <c r="C42" s="8" t="s">
        <v>3</v>
      </c>
      <c r="D42" s="17">
        <v>740945.7</v>
      </c>
    </row>
    <row r="44" ht="12.75">
      <c r="I44" s="13"/>
    </row>
    <row r="46" ht="12.75">
      <c r="I46" s="13"/>
    </row>
    <row r="47" ht="12.75">
      <c r="I47" s="13"/>
    </row>
    <row r="48" ht="12.75">
      <c r="I48" s="13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dcterms:created xsi:type="dcterms:W3CDTF">2019-05-01T12:06:47Z</dcterms:created>
  <dcterms:modified xsi:type="dcterms:W3CDTF">2019-05-06T08:55:15Z</dcterms:modified>
  <cp:category/>
  <cp:version/>
  <cp:contentType/>
  <cp:contentStatus/>
</cp:coreProperties>
</file>